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CF0FA4-C5F9-45C7-AAB9-0CB92B8C47A2}" xr6:coauthVersionLast="43" xr6:coauthVersionMax="43" xr10:uidLastSave="{00000000-0000-0000-0000-000000000000}"/>
  <bookViews>
    <workbookView xWindow="-120" yWindow="-120" windowWidth="20730" windowHeight="11160" tabRatio="638" xr2:uid="{276E7486-342E-421F-BE70-34197D937956}"/>
  </bookViews>
  <sheets>
    <sheet name="Ficha de Cadastro" sheetId="1" r:id="rId1"/>
    <sheet name="Acompanhamento dos Encontros" sheetId="3" r:id="rId2"/>
    <sheet name="Todas as informações" sheetId="2" state="hidden" r:id="rId3"/>
    <sheet name="Outros" sheetId="8" state="hidden" r:id="rId4"/>
    <sheet name="Planilha4" sheetId="7" state="hidden" r:id="rId5"/>
    <sheet name="Planilha3" sheetId="6" state="hidden" r:id="rId6"/>
  </sheets>
  <externalReferences>
    <externalReference r:id="rId7"/>
  </externalReferences>
  <definedNames>
    <definedName name="cadastro">[1]Planilha5!$A$1:$R$509</definedName>
    <definedName name="mentoria">'[1]planilha geral crescer e vencer'!$A$1:$J$608</definedName>
    <definedName name="usuários">Planilha3!$A$1:$AF$568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8" l="1"/>
  <c r="C33" i="8"/>
  <c r="C32" i="8"/>
  <c r="C31" i="8"/>
  <c r="C29" i="8"/>
  <c r="C28" i="8"/>
  <c r="C26" i="8"/>
  <c r="C25" i="8"/>
  <c r="C24" i="8"/>
  <c r="C22" i="8"/>
  <c r="C19" i="8"/>
  <c r="C17" i="8"/>
  <c r="C14" i="8"/>
  <c r="C12" i="8"/>
  <c r="C11" i="8"/>
  <c r="C9" i="8"/>
  <c r="C7" i="8"/>
  <c r="C6" i="8"/>
  <c r="C3" i="8"/>
  <c r="C2" i="8"/>
  <c r="C8" i="2"/>
  <c r="C11" i="2"/>
  <c r="E10" i="1"/>
  <c r="T3" i="7"/>
  <c r="S3" i="7"/>
  <c r="S4" i="7"/>
  <c r="S5" i="7"/>
  <c r="S6" i="7"/>
  <c r="S8" i="7"/>
  <c r="S9" i="7"/>
  <c r="S10" i="7"/>
  <c r="S11" i="7"/>
  <c r="S12" i="7"/>
  <c r="S13" i="7"/>
  <c r="S14" i="7"/>
  <c r="S15" i="7"/>
  <c r="S16" i="7"/>
  <c r="S17" i="7"/>
  <c r="S18" i="7"/>
  <c r="S20" i="7"/>
  <c r="S21" i="7"/>
  <c r="S22" i="7"/>
  <c r="S23" i="7"/>
  <c r="S24" i="7"/>
  <c r="S25" i="7"/>
  <c r="S28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3" i="7"/>
  <c r="S54" i="7"/>
  <c r="S55" i="7"/>
  <c r="S56" i="7"/>
  <c r="S57" i="7"/>
  <c r="S58" i="7"/>
  <c r="S59" i="7"/>
  <c r="S2" i="7"/>
  <c r="R3" i="7"/>
  <c r="R4" i="7"/>
  <c r="R5" i="7"/>
  <c r="R6" i="7"/>
  <c r="R8" i="7"/>
  <c r="R9" i="7"/>
  <c r="R10" i="7"/>
  <c r="R11" i="7"/>
  <c r="R12" i="7"/>
  <c r="R13" i="7"/>
  <c r="R14" i="7"/>
  <c r="R15" i="7"/>
  <c r="R16" i="7"/>
  <c r="R17" i="7"/>
  <c r="R18" i="7"/>
  <c r="R20" i="7"/>
  <c r="R21" i="7"/>
  <c r="R22" i="7"/>
  <c r="R23" i="7"/>
  <c r="R24" i="7"/>
  <c r="R25" i="7"/>
  <c r="R28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3" i="7"/>
  <c r="R54" i="7"/>
  <c r="R55" i="7"/>
  <c r="R56" i="7"/>
  <c r="R57" i="7"/>
  <c r="R58" i="7"/>
  <c r="R59" i="7"/>
  <c r="R2" i="7"/>
  <c r="U3" i="7"/>
  <c r="U4" i="7"/>
  <c r="U5" i="7"/>
  <c r="U6" i="7"/>
  <c r="U8" i="7"/>
  <c r="U9" i="7"/>
  <c r="U10" i="7"/>
  <c r="U11" i="7"/>
  <c r="U12" i="7"/>
  <c r="U13" i="7"/>
  <c r="U14" i="7"/>
  <c r="U15" i="7"/>
  <c r="U16" i="7"/>
  <c r="U17" i="7"/>
  <c r="U18" i="7"/>
  <c r="U20" i="7"/>
  <c r="U21" i="7"/>
  <c r="U22" i="7"/>
  <c r="U23" i="7"/>
  <c r="U24" i="7"/>
  <c r="U25" i="7"/>
  <c r="U28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3" i="7"/>
  <c r="U54" i="7"/>
  <c r="U55" i="7"/>
  <c r="U56" i="7"/>
  <c r="U57" i="7"/>
  <c r="U58" i="7"/>
  <c r="U59" i="7"/>
  <c r="U2" i="7"/>
  <c r="T4" i="7"/>
  <c r="T5" i="7"/>
  <c r="T6" i="7"/>
  <c r="T8" i="7"/>
  <c r="T9" i="7"/>
  <c r="T10" i="7"/>
  <c r="T11" i="7"/>
  <c r="T12" i="7"/>
  <c r="T13" i="7"/>
  <c r="T14" i="7"/>
  <c r="T15" i="7"/>
  <c r="T16" i="7"/>
  <c r="T17" i="7"/>
  <c r="T18" i="7"/>
  <c r="T20" i="7"/>
  <c r="T21" i="7"/>
  <c r="T22" i="7"/>
  <c r="T23" i="7"/>
  <c r="T24" i="7"/>
  <c r="T25" i="7"/>
  <c r="T28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3" i="7"/>
  <c r="T54" i="7"/>
  <c r="T55" i="7"/>
  <c r="T56" i="7"/>
  <c r="T57" i="7"/>
  <c r="T58" i="7"/>
  <c r="T59" i="7"/>
  <c r="T2" i="7"/>
  <c r="W3" i="7"/>
  <c r="W4" i="7"/>
  <c r="W5" i="7"/>
  <c r="W6" i="7"/>
  <c r="W8" i="7"/>
  <c r="W9" i="7"/>
  <c r="W10" i="7"/>
  <c r="W11" i="7"/>
  <c r="W12" i="7"/>
  <c r="W13" i="7"/>
  <c r="W14" i="7"/>
  <c r="W15" i="7"/>
  <c r="W16" i="7"/>
  <c r="W17" i="7"/>
  <c r="W18" i="7"/>
  <c r="W20" i="7"/>
  <c r="W21" i="7"/>
  <c r="W22" i="7"/>
  <c r="W23" i="7"/>
  <c r="W24" i="7"/>
  <c r="W25" i="7"/>
  <c r="W28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3" i="7"/>
  <c r="W54" i="7"/>
  <c r="W55" i="7"/>
  <c r="W56" i="7"/>
  <c r="W57" i="7"/>
  <c r="W58" i="7"/>
  <c r="W59" i="7"/>
  <c r="V3" i="7"/>
  <c r="V4" i="7"/>
  <c r="V5" i="7"/>
  <c r="V6" i="7"/>
  <c r="V8" i="7"/>
  <c r="V9" i="7"/>
  <c r="V10" i="7"/>
  <c r="V11" i="7"/>
  <c r="V12" i="7"/>
  <c r="V13" i="7"/>
  <c r="V14" i="7"/>
  <c r="V15" i="7"/>
  <c r="V16" i="7"/>
  <c r="V17" i="7"/>
  <c r="V18" i="7"/>
  <c r="V20" i="7"/>
  <c r="V21" i="7"/>
  <c r="V22" i="7"/>
  <c r="V23" i="7"/>
  <c r="V24" i="7"/>
  <c r="V25" i="7"/>
  <c r="V28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3" i="7"/>
  <c r="V54" i="7"/>
  <c r="V55" i="7"/>
  <c r="V56" i="7"/>
  <c r="V57" i="7"/>
  <c r="V58" i="7"/>
  <c r="V59" i="7"/>
  <c r="V2" i="7"/>
  <c r="W2" i="7"/>
  <c r="AC3" i="7"/>
  <c r="AC4" i="7"/>
  <c r="AC5" i="7"/>
  <c r="AC6" i="7"/>
  <c r="AC8" i="7"/>
  <c r="AC9" i="7"/>
  <c r="AC10" i="7"/>
  <c r="AC11" i="7"/>
  <c r="AC12" i="7"/>
  <c r="AC13" i="7"/>
  <c r="AC14" i="7"/>
  <c r="AC15" i="7"/>
  <c r="AC16" i="7"/>
  <c r="AC17" i="7"/>
  <c r="AC18" i="7"/>
  <c r="AC20" i="7"/>
  <c r="AC21" i="7"/>
  <c r="AC22" i="7"/>
  <c r="AC23" i="7"/>
  <c r="AC24" i="7"/>
  <c r="AC25" i="7"/>
  <c r="AC28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3" i="7"/>
  <c r="AC54" i="7"/>
  <c r="AC55" i="7"/>
  <c r="AC56" i="7"/>
  <c r="AC57" i="7"/>
  <c r="AC58" i="7"/>
  <c r="AC59" i="7"/>
  <c r="AC2" i="7"/>
  <c r="AB3" i="7"/>
  <c r="AB4" i="7"/>
  <c r="AB5" i="7"/>
  <c r="AB6" i="7"/>
  <c r="AB8" i="7"/>
  <c r="AB9" i="7"/>
  <c r="AB10" i="7"/>
  <c r="AB11" i="7"/>
  <c r="AB12" i="7"/>
  <c r="AB13" i="7"/>
  <c r="AB14" i="7"/>
  <c r="AB15" i="7"/>
  <c r="AB16" i="7"/>
  <c r="AB17" i="7"/>
  <c r="AB18" i="7"/>
  <c r="AB20" i="7"/>
  <c r="AB21" i="7"/>
  <c r="AB22" i="7"/>
  <c r="AB23" i="7"/>
  <c r="AB24" i="7"/>
  <c r="AB25" i="7"/>
  <c r="AB28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3" i="7"/>
  <c r="AB54" i="7"/>
  <c r="AB55" i="7"/>
  <c r="AB56" i="7"/>
  <c r="AB57" i="7"/>
  <c r="AB58" i="7"/>
  <c r="AB59" i="7"/>
  <c r="AB2" i="7"/>
  <c r="AA3" i="7"/>
  <c r="AA4" i="7"/>
  <c r="AA5" i="7"/>
  <c r="AA6" i="7"/>
  <c r="AA8" i="7"/>
  <c r="AA9" i="7"/>
  <c r="AA10" i="7"/>
  <c r="AA11" i="7"/>
  <c r="AA12" i="7"/>
  <c r="AA13" i="7"/>
  <c r="AA14" i="7"/>
  <c r="AA15" i="7"/>
  <c r="AA16" i="7"/>
  <c r="AA17" i="7"/>
  <c r="AA18" i="7"/>
  <c r="AA20" i="7"/>
  <c r="AA21" i="7"/>
  <c r="AA22" i="7"/>
  <c r="AA23" i="7"/>
  <c r="AA24" i="7"/>
  <c r="AA25" i="7"/>
  <c r="AA28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3" i="7"/>
  <c r="AA54" i="7"/>
  <c r="AA55" i="7"/>
  <c r="AA56" i="7"/>
  <c r="AA57" i="7"/>
  <c r="AA58" i="7"/>
  <c r="AA59" i="7"/>
  <c r="AA2" i="7"/>
  <c r="Z3" i="7"/>
  <c r="Z4" i="7"/>
  <c r="Z5" i="7"/>
  <c r="Z6" i="7"/>
  <c r="Z8" i="7"/>
  <c r="Z9" i="7"/>
  <c r="Z10" i="7"/>
  <c r="Z11" i="7"/>
  <c r="Z12" i="7"/>
  <c r="Z13" i="7"/>
  <c r="Z14" i="7"/>
  <c r="Z15" i="7"/>
  <c r="Z16" i="7"/>
  <c r="Z17" i="7"/>
  <c r="Z18" i="7"/>
  <c r="Z20" i="7"/>
  <c r="Z21" i="7"/>
  <c r="Z22" i="7"/>
  <c r="Z23" i="7"/>
  <c r="Z24" i="7"/>
  <c r="Z25" i="7"/>
  <c r="Z28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3" i="7"/>
  <c r="Z54" i="7"/>
  <c r="Z55" i="7"/>
  <c r="Z56" i="7"/>
  <c r="Z57" i="7"/>
  <c r="Z58" i="7"/>
  <c r="Z59" i="7"/>
  <c r="Z2" i="7"/>
  <c r="Y3" i="7"/>
  <c r="Y4" i="7"/>
  <c r="Y5" i="7"/>
  <c r="Y6" i="7"/>
  <c r="Y8" i="7"/>
  <c r="Y9" i="7"/>
  <c r="Y10" i="7"/>
  <c r="Y11" i="7"/>
  <c r="Y12" i="7"/>
  <c r="Y13" i="7"/>
  <c r="Y14" i="7"/>
  <c r="Y15" i="7"/>
  <c r="Y16" i="7"/>
  <c r="Y17" i="7"/>
  <c r="Y18" i="7"/>
  <c r="Y20" i="7"/>
  <c r="Y21" i="7"/>
  <c r="Y22" i="7"/>
  <c r="Y23" i="7"/>
  <c r="Y24" i="7"/>
  <c r="Y25" i="7"/>
  <c r="Y28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3" i="7"/>
  <c r="Y54" i="7"/>
  <c r="Y55" i="7"/>
  <c r="Y56" i="7"/>
  <c r="Y57" i="7"/>
  <c r="Y58" i="7"/>
  <c r="Y59" i="7"/>
  <c r="Y2" i="7"/>
  <c r="X3" i="7"/>
  <c r="X4" i="7"/>
  <c r="X5" i="7"/>
  <c r="X6" i="7"/>
  <c r="X8" i="7"/>
  <c r="X9" i="7"/>
  <c r="X10" i="7"/>
  <c r="X11" i="7"/>
  <c r="X12" i="7"/>
  <c r="X13" i="7"/>
  <c r="X14" i="7"/>
  <c r="X15" i="7"/>
  <c r="X16" i="7"/>
  <c r="X17" i="7"/>
  <c r="X18" i="7"/>
  <c r="X20" i="7"/>
  <c r="X21" i="7"/>
  <c r="X22" i="7"/>
  <c r="X23" i="7"/>
  <c r="X24" i="7"/>
  <c r="X25" i="7"/>
  <c r="X28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3" i="7"/>
  <c r="X54" i="7"/>
  <c r="X55" i="7"/>
  <c r="X56" i="7"/>
  <c r="X57" i="7"/>
  <c r="X58" i="7"/>
  <c r="X59" i="7"/>
  <c r="X2" i="7"/>
  <c r="Q3" i="7"/>
  <c r="Q4" i="7"/>
  <c r="Q5" i="7"/>
  <c r="Q6" i="7"/>
  <c r="Q8" i="7"/>
  <c r="Q9" i="7"/>
  <c r="Q10" i="7"/>
  <c r="Q11" i="7"/>
  <c r="Q12" i="7"/>
  <c r="Q13" i="7"/>
  <c r="Q14" i="7"/>
  <c r="Q15" i="7"/>
  <c r="Q16" i="7"/>
  <c r="Q17" i="7"/>
  <c r="Q18" i="7"/>
  <c r="Q20" i="7"/>
  <c r="Q21" i="7"/>
  <c r="Q22" i="7"/>
  <c r="Q23" i="7"/>
  <c r="Q24" i="7"/>
  <c r="Q25" i="7"/>
  <c r="Q28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3" i="7"/>
  <c r="Q54" i="7"/>
  <c r="Q55" i="7"/>
  <c r="Q56" i="7"/>
  <c r="Q57" i="7"/>
  <c r="Q58" i="7"/>
  <c r="Q59" i="7"/>
  <c r="Q2" i="7"/>
  <c r="P3" i="7"/>
  <c r="P4" i="7"/>
  <c r="P5" i="7"/>
  <c r="P6" i="7"/>
  <c r="P8" i="7"/>
  <c r="P9" i="7"/>
  <c r="P10" i="7"/>
  <c r="P11" i="7"/>
  <c r="P12" i="7"/>
  <c r="P13" i="7"/>
  <c r="P14" i="7"/>
  <c r="P15" i="7"/>
  <c r="P16" i="7"/>
  <c r="P17" i="7"/>
  <c r="P18" i="7"/>
  <c r="P20" i="7"/>
  <c r="P21" i="7"/>
  <c r="P22" i="7"/>
  <c r="P23" i="7"/>
  <c r="P24" i="7"/>
  <c r="P25" i="7"/>
  <c r="P28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3" i="7"/>
  <c r="P54" i="7"/>
  <c r="P55" i="7"/>
  <c r="P56" i="7"/>
  <c r="P57" i="7"/>
  <c r="P58" i="7"/>
  <c r="P59" i="7"/>
  <c r="P2" i="7"/>
  <c r="L3" i="7"/>
  <c r="L4" i="7"/>
  <c r="L5" i="7"/>
  <c r="L6" i="7"/>
  <c r="L8" i="7"/>
  <c r="L9" i="7"/>
  <c r="L10" i="7"/>
  <c r="L11" i="7"/>
  <c r="L12" i="7"/>
  <c r="L13" i="7"/>
  <c r="L14" i="7"/>
  <c r="L15" i="7"/>
  <c r="L16" i="7"/>
  <c r="L17" i="7"/>
  <c r="L18" i="7"/>
  <c r="L20" i="7"/>
  <c r="L21" i="7"/>
  <c r="L22" i="7"/>
  <c r="L23" i="7"/>
  <c r="L24" i="7"/>
  <c r="L25" i="7"/>
  <c r="L28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3" i="7"/>
  <c r="L54" i="7"/>
  <c r="L55" i="7"/>
  <c r="L56" i="7"/>
  <c r="L57" i="7"/>
  <c r="L58" i="7"/>
  <c r="L59" i="7"/>
  <c r="L2" i="7"/>
  <c r="O3" i="7"/>
  <c r="O4" i="7"/>
  <c r="O5" i="7"/>
  <c r="O6" i="7"/>
  <c r="O8" i="7"/>
  <c r="O9" i="7"/>
  <c r="O10" i="7"/>
  <c r="O11" i="7"/>
  <c r="O12" i="7"/>
  <c r="O13" i="7"/>
  <c r="O14" i="7"/>
  <c r="O15" i="7"/>
  <c r="O16" i="7"/>
  <c r="O17" i="7"/>
  <c r="O18" i="7"/>
  <c r="O20" i="7"/>
  <c r="O21" i="7"/>
  <c r="O22" i="7"/>
  <c r="O23" i="7"/>
  <c r="O24" i="7"/>
  <c r="O25" i="7"/>
  <c r="O28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3" i="7"/>
  <c r="O54" i="7"/>
  <c r="O55" i="7"/>
  <c r="O56" i="7"/>
  <c r="O57" i="7"/>
  <c r="O58" i="7"/>
  <c r="O59" i="7"/>
  <c r="O2" i="7"/>
  <c r="N3" i="7"/>
  <c r="N4" i="7"/>
  <c r="N5" i="7"/>
  <c r="N6" i="7"/>
  <c r="N8" i="7"/>
  <c r="N9" i="7"/>
  <c r="N10" i="7"/>
  <c r="N11" i="7"/>
  <c r="N12" i="7"/>
  <c r="N13" i="7"/>
  <c r="N14" i="7"/>
  <c r="N15" i="7"/>
  <c r="N16" i="7"/>
  <c r="N17" i="7"/>
  <c r="N18" i="7"/>
  <c r="N20" i="7"/>
  <c r="N21" i="7"/>
  <c r="N22" i="7"/>
  <c r="N23" i="7"/>
  <c r="N24" i="7"/>
  <c r="N25" i="7"/>
  <c r="N28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3" i="7"/>
  <c r="N54" i="7"/>
  <c r="N55" i="7"/>
  <c r="N56" i="7"/>
  <c r="N57" i="7"/>
  <c r="N58" i="7"/>
  <c r="N59" i="7"/>
  <c r="N2" i="7"/>
  <c r="M3" i="7"/>
  <c r="M4" i="7"/>
  <c r="M5" i="7"/>
  <c r="M6" i="7"/>
  <c r="M8" i="7"/>
  <c r="M9" i="7"/>
  <c r="M10" i="7"/>
  <c r="M11" i="7"/>
  <c r="M12" i="7"/>
  <c r="M13" i="7"/>
  <c r="M14" i="7"/>
  <c r="M15" i="7"/>
  <c r="M16" i="7"/>
  <c r="M17" i="7"/>
  <c r="M18" i="7"/>
  <c r="M20" i="7"/>
  <c r="M21" i="7"/>
  <c r="M22" i="7"/>
  <c r="M23" i="7"/>
  <c r="M24" i="7"/>
  <c r="M25" i="7"/>
  <c r="M28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3" i="7"/>
  <c r="M54" i="7"/>
  <c r="M55" i="7"/>
  <c r="M56" i="7"/>
  <c r="M57" i="7"/>
  <c r="M58" i="7"/>
  <c r="M59" i="7"/>
  <c r="M2" i="7"/>
  <c r="G3" i="7"/>
  <c r="G4" i="7"/>
  <c r="G5" i="7"/>
  <c r="G6" i="7"/>
  <c r="G8" i="7"/>
  <c r="G9" i="7"/>
  <c r="G10" i="7"/>
  <c r="G11" i="7"/>
  <c r="G12" i="7"/>
  <c r="G13" i="7"/>
  <c r="G14" i="7"/>
  <c r="G15" i="7"/>
  <c r="G16" i="7"/>
  <c r="G17" i="7"/>
  <c r="G18" i="7"/>
  <c r="G20" i="7"/>
  <c r="G21" i="7"/>
  <c r="G22" i="7"/>
  <c r="G23" i="7"/>
  <c r="G24" i="7"/>
  <c r="G25" i="7"/>
  <c r="G28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3" i="7"/>
  <c r="G54" i="7"/>
  <c r="G55" i="7"/>
  <c r="G56" i="7"/>
  <c r="G57" i="7"/>
  <c r="G58" i="7"/>
  <c r="G59" i="7"/>
  <c r="G2" i="7"/>
  <c r="F2" i="7"/>
  <c r="F3" i="7"/>
  <c r="F4" i="7"/>
  <c r="F5" i="7"/>
  <c r="F6" i="7"/>
  <c r="F8" i="7"/>
  <c r="F9" i="7"/>
  <c r="F10" i="7"/>
  <c r="F11" i="7"/>
  <c r="F12" i="7"/>
  <c r="F13" i="7"/>
  <c r="F14" i="7"/>
  <c r="F15" i="7"/>
  <c r="F16" i="7"/>
  <c r="F17" i="7"/>
  <c r="F18" i="7"/>
  <c r="F20" i="7"/>
  <c r="F21" i="7"/>
  <c r="F22" i="7"/>
  <c r="F23" i="7"/>
  <c r="F24" i="7"/>
  <c r="F25" i="7"/>
  <c r="F28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3" i="7"/>
  <c r="F54" i="7"/>
  <c r="F55" i="7"/>
  <c r="F56" i="7"/>
  <c r="F57" i="7"/>
  <c r="F58" i="7"/>
  <c r="F59" i="7"/>
  <c r="C2" i="7"/>
  <c r="K3" i="7"/>
  <c r="K4" i="7"/>
  <c r="K5" i="7"/>
  <c r="K6" i="7"/>
  <c r="K8" i="7"/>
  <c r="K9" i="7"/>
  <c r="K10" i="7"/>
  <c r="K11" i="7"/>
  <c r="K12" i="7"/>
  <c r="K13" i="7"/>
  <c r="K14" i="7"/>
  <c r="K15" i="7"/>
  <c r="K16" i="7"/>
  <c r="K17" i="7"/>
  <c r="K18" i="7"/>
  <c r="K20" i="7"/>
  <c r="K21" i="7"/>
  <c r="K22" i="7"/>
  <c r="K23" i="7"/>
  <c r="K24" i="7"/>
  <c r="K25" i="7"/>
  <c r="K28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3" i="7"/>
  <c r="K54" i="7"/>
  <c r="K55" i="7"/>
  <c r="K56" i="7"/>
  <c r="K57" i="7"/>
  <c r="K58" i="7"/>
  <c r="K59" i="7"/>
  <c r="J3" i="7"/>
  <c r="J4" i="7"/>
  <c r="J5" i="7"/>
  <c r="J6" i="7"/>
  <c r="J8" i="7"/>
  <c r="J9" i="7"/>
  <c r="J10" i="7"/>
  <c r="J11" i="7"/>
  <c r="J12" i="7"/>
  <c r="J13" i="7"/>
  <c r="J14" i="7"/>
  <c r="J15" i="7"/>
  <c r="J16" i="7"/>
  <c r="J17" i="7"/>
  <c r="J18" i="7"/>
  <c r="J20" i="7"/>
  <c r="J21" i="7"/>
  <c r="J22" i="7"/>
  <c r="J23" i="7"/>
  <c r="J24" i="7"/>
  <c r="J25" i="7"/>
  <c r="J28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3" i="7"/>
  <c r="J54" i="7"/>
  <c r="J55" i="7"/>
  <c r="J56" i="7"/>
  <c r="J57" i="7"/>
  <c r="J58" i="7"/>
  <c r="J59" i="7"/>
  <c r="I3" i="7"/>
  <c r="I4" i="7"/>
  <c r="I5" i="7"/>
  <c r="I6" i="7"/>
  <c r="I8" i="7"/>
  <c r="I9" i="7"/>
  <c r="I10" i="7"/>
  <c r="I11" i="7"/>
  <c r="I12" i="7"/>
  <c r="I13" i="7"/>
  <c r="I14" i="7"/>
  <c r="I15" i="7"/>
  <c r="I16" i="7"/>
  <c r="I17" i="7"/>
  <c r="I18" i="7"/>
  <c r="I20" i="7"/>
  <c r="I21" i="7"/>
  <c r="I22" i="7"/>
  <c r="I23" i="7"/>
  <c r="I24" i="7"/>
  <c r="I25" i="7"/>
  <c r="I28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3" i="7"/>
  <c r="I54" i="7"/>
  <c r="I55" i="7"/>
  <c r="I56" i="7"/>
  <c r="I57" i="7"/>
  <c r="I58" i="7"/>
  <c r="I59" i="7"/>
  <c r="K2" i="7"/>
  <c r="J2" i="7"/>
  <c r="I2" i="7"/>
  <c r="C8" i="7"/>
  <c r="C9" i="7"/>
  <c r="C10" i="7"/>
  <c r="C11" i="7"/>
  <c r="C12" i="7"/>
  <c r="C13" i="7"/>
  <c r="C14" i="7"/>
  <c r="C15" i="7"/>
  <c r="C16" i="7"/>
  <c r="C17" i="7"/>
  <c r="C18" i="7"/>
  <c r="C20" i="7"/>
  <c r="C21" i="7"/>
  <c r="C22" i="7"/>
  <c r="C23" i="7"/>
  <c r="C24" i="7"/>
  <c r="C25" i="7"/>
  <c r="C28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3" i="7"/>
  <c r="C54" i="7"/>
  <c r="C55" i="7"/>
  <c r="C56" i="7"/>
  <c r="C57" i="7"/>
  <c r="C58" i="7"/>
  <c r="C59" i="7"/>
  <c r="C3" i="7"/>
  <c r="C4" i="7"/>
  <c r="C5" i="7"/>
  <c r="C6" i="7"/>
  <c r="E9" i="1"/>
  <c r="E12" i="1"/>
  <c r="B23" i="1"/>
  <c r="B33" i="1"/>
  <c r="B22" i="1"/>
  <c r="B21" i="1"/>
  <c r="B20" i="1"/>
  <c r="B19" i="1"/>
  <c r="E18" i="1"/>
  <c r="E17" i="1"/>
  <c r="E14" i="1"/>
  <c r="E13" i="1"/>
  <c r="E11" i="1"/>
  <c r="B27" i="1"/>
  <c r="B30" i="1"/>
  <c r="B36" i="1"/>
  <c r="B39" i="1"/>
  <c r="B42" i="1"/>
  <c r="C17" i="2"/>
  <c r="C25" i="2"/>
  <c r="C50" i="2"/>
  <c r="C24" i="2"/>
  <c r="C54" i="2"/>
  <c r="C52" i="2"/>
  <c r="C42" i="2"/>
  <c r="C53" i="2"/>
</calcChain>
</file>

<file path=xl/sharedStrings.xml><?xml version="1.0" encoding="utf-8"?>
<sst xmlns="http://schemas.openxmlformats.org/spreadsheetml/2006/main" count="17736" uniqueCount="7116">
  <si>
    <t>Mentor(a):</t>
  </si>
  <si>
    <t>Cadastro do negócio</t>
  </si>
  <si>
    <t>Setor do negócio</t>
  </si>
  <si>
    <t>Você possui um negócio ativo?</t>
  </si>
  <si>
    <t>Nome</t>
  </si>
  <si>
    <t>Gênero</t>
  </si>
  <si>
    <t>Raça/Cor</t>
  </si>
  <si>
    <t>CPF</t>
  </si>
  <si>
    <t>Data de Nascimento</t>
  </si>
  <si>
    <t>Telefone</t>
  </si>
  <si>
    <t>E-mail</t>
  </si>
  <si>
    <t>Cidade</t>
  </si>
  <si>
    <t>Estado</t>
  </si>
  <si>
    <t>Escolaridade</t>
  </si>
  <si>
    <t>Cep</t>
  </si>
  <si>
    <t>Produto(s) ou serviço(s)</t>
  </si>
  <si>
    <t>Tipo do Negócio</t>
  </si>
  <si>
    <t>Nome do Negócio</t>
  </si>
  <si>
    <t>Faturamento mensal médio</t>
  </si>
  <si>
    <t>Renda mensal do negócio</t>
  </si>
  <si>
    <t>Se mantem com a renda advinda do negócio?</t>
  </si>
  <si>
    <t>O negócio é formalizado?</t>
  </si>
  <si>
    <t xml:space="preserve">Tipo de formalização </t>
  </si>
  <si>
    <t>Plano de melhorias</t>
  </si>
  <si>
    <t>Como nasceu o seu negócio? Conte sobre o seu começo: o que te motivou a empreender, quais foram os desafios e conquistas no início da sua jornada?</t>
  </si>
  <si>
    <t>Qual sonho você gostaria de atingir daqui a um ano e quanto custaria?</t>
  </si>
  <si>
    <t>Qual impacto esse sonho teria no crescimento do seu negócio ou na sua vida pessoal?</t>
  </si>
  <si>
    <t>Para realizar o seu sonho, o que você precisaria mudar dentro do seu negócio?</t>
  </si>
  <si>
    <t>Para realizar o seu sonho, o que você precisaria mudar dentro de você, como empreendedor(a)?</t>
  </si>
  <si>
    <t>Olhando para o seu sonho, o que você acha que conseguiria atingir em 1 mês com a ajuda da mentoria?</t>
  </si>
  <si>
    <t>Ficha de Cadastro</t>
  </si>
  <si>
    <t>Nome do Mentor</t>
  </si>
  <si>
    <t>Cadastro do empreendedor</t>
  </si>
  <si>
    <t>CEP</t>
  </si>
  <si>
    <t>Data</t>
  </si>
  <si>
    <t>Horário de início</t>
  </si>
  <si>
    <t>Horário de fim</t>
  </si>
  <si>
    <t>Dentro da jornada de trabalho?</t>
  </si>
  <si>
    <t>Descrição do Encontro</t>
  </si>
  <si>
    <t>Acompanhamento dos Encontros</t>
  </si>
  <si>
    <t>Início do negócio</t>
  </si>
  <si>
    <t>Alline Magalhães Ataide</t>
  </si>
  <si>
    <t>ULYSSES RAPHAEL GOMES NOBRE</t>
  </si>
  <si>
    <t>Ariel's Estamparia</t>
  </si>
  <si>
    <t>40 Graus Molho de Pimentas Artesanal</t>
  </si>
  <si>
    <t>Bom Pra Pet Alimentos</t>
  </si>
  <si>
    <t>Banabendo</t>
  </si>
  <si>
    <t>Doce Sabor SD</t>
  </si>
  <si>
    <t>Guia.Ninja</t>
  </si>
  <si>
    <t>JP Personalizados</t>
  </si>
  <si>
    <t>E&amp;E Atelie de Costura</t>
  </si>
  <si>
    <t>tecnicoexpresso.com</t>
  </si>
  <si>
    <t>DaMaria - Assistente Virtual</t>
  </si>
  <si>
    <t>Daimoda</t>
  </si>
  <si>
    <t>Look Urbano</t>
  </si>
  <si>
    <t>Angelina</t>
  </si>
  <si>
    <t>Lascou-se Burguer</t>
  </si>
  <si>
    <t>Le Alfajor</t>
  </si>
  <si>
    <t>Voix</t>
  </si>
  <si>
    <t>Memorar</t>
  </si>
  <si>
    <t>Cantinho da beleza</t>
  </si>
  <si>
    <t>Orbital</t>
  </si>
  <si>
    <t>sacolé gourmet do amor</t>
  </si>
  <si>
    <t>Bar da Sauna</t>
  </si>
  <si>
    <t>Boutique de Krioula</t>
  </si>
  <si>
    <t>Lassee gelados artesanais</t>
  </si>
  <si>
    <t>EL Burguer Brasa</t>
  </si>
  <si>
    <t>Grafox</t>
  </si>
  <si>
    <t>Mel &amp; Mar Acessorios</t>
  </si>
  <si>
    <t>Protagon Educacional</t>
  </si>
  <si>
    <t>Naiane Araujo Beleza Facial &amp; Corporal</t>
  </si>
  <si>
    <t>L,eco Estetica Automotiva</t>
  </si>
  <si>
    <t>samelacastro2812@gmail.com</t>
  </si>
  <si>
    <t>debora.m.matias@hotmail.com</t>
  </si>
  <si>
    <t>criacao@ariamodainclusiva.com.br</t>
  </si>
  <si>
    <t>estampariaariels@gmail.com</t>
  </si>
  <si>
    <t>danizinhacrz@hotmail.com</t>
  </si>
  <si>
    <t>1639243452870946@facebook.com</t>
  </si>
  <si>
    <t>bruno.olivert@gmail.com</t>
  </si>
  <si>
    <t>contato@baudalu.com.br</t>
  </si>
  <si>
    <t>gabriela@lojabomprapet.com.br</t>
  </si>
  <si>
    <t>donakrioula@gmail.com</t>
  </si>
  <si>
    <t>karinesouza170@hotmail.com</t>
  </si>
  <si>
    <t>vanderleianwc@gmail.com</t>
  </si>
  <si>
    <t>cttcoimbra.ts@gmail.com</t>
  </si>
  <si>
    <t>cristiane@colorpaper.art.br</t>
  </si>
  <si>
    <t>daisacarneirolf@gmail.com</t>
  </si>
  <si>
    <t>camilasantos.ccs@gmail.com</t>
  </si>
  <si>
    <t>italo.herba@gmail.com</t>
  </si>
  <si>
    <t>nathaliamatiascaetano@gmail.com</t>
  </si>
  <si>
    <t>wellen_khrisna94@hotmail.com</t>
  </si>
  <si>
    <t>cleitonmarley462@gmail.com</t>
  </si>
  <si>
    <t>adrianosilva4668@gmail.com</t>
  </si>
  <si>
    <t>halomavianna@gmail.com</t>
  </si>
  <si>
    <t>elisjimbo@gmail.com</t>
  </si>
  <si>
    <t>eder_oli.santos@hotmail.com</t>
  </si>
  <si>
    <t>elburguerbrasa@gmail.com</t>
  </si>
  <si>
    <t>alicemoraesgo@hotmail.com</t>
  </si>
  <si>
    <t>tatilaube04@gmail.com</t>
  </si>
  <si>
    <t>alline.rj@hotmail.com</t>
  </si>
  <si>
    <t>julianafs2013@gmail.com</t>
  </si>
  <si>
    <t>graficasha@gmail.com</t>
  </si>
  <si>
    <t>reginabmre@gmail.com</t>
  </si>
  <si>
    <t>creativezone@outlook.com.br</t>
  </si>
  <si>
    <t>jppersonalizados.17@gmail.com</t>
  </si>
  <si>
    <t>kitandadasminas@gmail.com</t>
  </si>
  <si>
    <t>luciano_20-@hotmail.com</t>
  </si>
  <si>
    <t>larainasouza@outlook.com</t>
  </si>
  <si>
    <t>talopescontato@gmail.com</t>
  </si>
  <si>
    <t>alexandre.moc@hotmail.com</t>
  </si>
  <si>
    <t>leticia-ltadr@hotmail.com</t>
  </si>
  <si>
    <t>francislenegomesdasilva@gmail.com</t>
  </si>
  <si>
    <t>juliene_bethel9@hotmail.com</t>
  </si>
  <si>
    <t>gil_tasty@hotmail.com</t>
  </si>
  <si>
    <t>celivanramos@hotmail.com</t>
  </si>
  <si>
    <t>larimarinho22@gmail.com</t>
  </si>
  <si>
    <t>naianearaujo0195@gmail.com</t>
  </si>
  <si>
    <t>rodrigodias2013@gmail.com</t>
  </si>
  <si>
    <t>amandarebelo.ma@gmail.com</t>
  </si>
  <si>
    <t>rodrigoeng.costa@gmail.com</t>
  </si>
  <si>
    <t>mariajdfreitas@gmail.com</t>
  </si>
  <si>
    <t>andreschuindt@gmail.com</t>
  </si>
  <si>
    <t>melquisedecemerson@gmail.com</t>
  </si>
  <si>
    <t>vivi-ev@bol.com.br</t>
  </si>
  <si>
    <t>1reidaagua@gmail.com</t>
  </si>
  <si>
    <t>priscillacarladelima@gmail.com</t>
  </si>
  <si>
    <t>brisalara2@yahoo.com</t>
  </si>
  <si>
    <t>ivens.ferraz@hotmail.com</t>
  </si>
  <si>
    <t>nalio.play@gmail.com</t>
  </si>
  <si>
    <t>bsalatta@gmail.com</t>
  </si>
  <si>
    <t>marco.antonio.unicamp@gmail.com</t>
  </si>
  <si>
    <t>contato@voltbr.com.br</t>
  </si>
  <si>
    <t>(48) 9168-0333</t>
  </si>
  <si>
    <t>(22) 99926-7422</t>
  </si>
  <si>
    <t>(14) 4141-1987</t>
  </si>
  <si>
    <t>(51) 98928-1929</t>
  </si>
  <si>
    <t>(31) 99910-9050</t>
  </si>
  <si>
    <t>(48) 99938-1632</t>
  </si>
  <si>
    <t>(31) 99302-7057</t>
  </si>
  <si>
    <t>(41) 99696-9117</t>
  </si>
  <si>
    <t>(11) 98939-8959</t>
  </si>
  <si>
    <t>(11) 95149-9539</t>
  </si>
  <si>
    <t>(15) 99785-1380</t>
  </si>
  <si>
    <t>(61) 98616-6273</t>
  </si>
  <si>
    <t>(92) 99244-0524</t>
  </si>
  <si>
    <t>(21) 98824-9699</t>
  </si>
  <si>
    <t>(75) 9831-6483</t>
  </si>
  <si>
    <t>(11) 2610-6741</t>
  </si>
  <si>
    <t>(61) 99132-7435</t>
  </si>
  <si>
    <t>(21) 97609-4461</t>
  </si>
  <si>
    <t>(98) 98711-3424</t>
  </si>
  <si>
    <t>(79) 99851-3503</t>
  </si>
  <si>
    <t>(11) 2025-3335</t>
  </si>
  <si>
    <t>(83) 98825-9563</t>
  </si>
  <si>
    <t>(11) 99205-1779</t>
  </si>
  <si>
    <t>(27) 99502-7163</t>
  </si>
  <si>
    <t>(21) 97106-1599</t>
  </si>
  <si>
    <t>(91) 98106-1314</t>
  </si>
  <si>
    <t>(11) 96969-4373</t>
  </si>
  <si>
    <t>(92) 98196-8363</t>
  </si>
  <si>
    <t>(51) 98011-8277</t>
  </si>
  <si>
    <t>(71) 99294-3637</t>
  </si>
  <si>
    <t>(67) 99175-1459</t>
  </si>
  <si>
    <t>(11) 96845-4221</t>
  </si>
  <si>
    <t>(11) 94321-6924</t>
  </si>
  <si>
    <t>(11) 2555-2864</t>
  </si>
  <si>
    <t>(71) 98249-8522</t>
  </si>
  <si>
    <t>(71) 98532-9991</t>
  </si>
  <si>
    <t>(11) 94705-1029</t>
  </si>
  <si>
    <t>(38) 99102-8649</t>
  </si>
  <si>
    <t>(27) 98134-2639</t>
  </si>
  <si>
    <t>(88) 98883-8335</t>
  </si>
  <si>
    <t>(21) 96582-1537</t>
  </si>
  <si>
    <t>(71) 99141-7119</t>
  </si>
  <si>
    <t>(71) 98193-1873</t>
  </si>
  <si>
    <t>(21) 96620-6235</t>
  </si>
  <si>
    <t>(19) 99860-3410</t>
  </si>
  <si>
    <t>(21) 99109-2531</t>
  </si>
  <si>
    <t>(82) 99628-0623</t>
  </si>
  <si>
    <t>(91) 98267-4278</t>
  </si>
  <si>
    <t>(81) 99653-8545</t>
  </si>
  <si>
    <t>(22) 98132-7430</t>
  </si>
  <si>
    <t>(62) 99155-7436</t>
  </si>
  <si>
    <t>(51) 99760-2840</t>
  </si>
  <si>
    <t>(21) 97291-7148</t>
  </si>
  <si>
    <t>(81) 98628-8289</t>
  </si>
  <si>
    <t>(31) 98397-4466</t>
  </si>
  <si>
    <t>(91) 98825-9198</t>
  </si>
  <si>
    <t>(93) 99210-2292</t>
  </si>
  <si>
    <t>(11) 94818-2240</t>
  </si>
  <si>
    <t>(19) 99261-3082</t>
  </si>
  <si>
    <t>(11) 98026-8014</t>
  </si>
  <si>
    <t>Macaé</t>
  </si>
  <si>
    <t>Bauru</t>
  </si>
  <si>
    <t>Sapucaia do Sul</t>
  </si>
  <si>
    <t>Belo Horizonte</t>
  </si>
  <si>
    <t>Passo Fundo</t>
  </si>
  <si>
    <t>Curitiba</t>
  </si>
  <si>
    <t>São Paulo</t>
  </si>
  <si>
    <t>Sorocaba</t>
  </si>
  <si>
    <t>Manaus</t>
  </si>
  <si>
    <t>Rio de Janeiro</t>
  </si>
  <si>
    <t>Mogi das Cruzes</t>
  </si>
  <si>
    <t>Planaltina</t>
  </si>
  <si>
    <t>Aracruz</t>
  </si>
  <si>
    <t>Duque de Caxias</t>
  </si>
  <si>
    <t>Belém</t>
  </si>
  <si>
    <t>Tapes</t>
  </si>
  <si>
    <t>Simões Filho</t>
  </si>
  <si>
    <t>Campo Grande</t>
  </si>
  <si>
    <t>Barueri</t>
  </si>
  <si>
    <t>Montes Claros</t>
  </si>
  <si>
    <t>Vila Velha</t>
  </si>
  <si>
    <t>Juazeiro do Norte</t>
  </si>
  <si>
    <t>Salvador</t>
  </si>
  <si>
    <t>Piracicaba</t>
  </si>
  <si>
    <t>Maceió</t>
  </si>
  <si>
    <t>Ananindeua</t>
  </si>
  <si>
    <t>Lagoa do Itaenga</t>
  </si>
  <si>
    <t>Campo Bom</t>
  </si>
  <si>
    <t>Niterói</t>
  </si>
  <si>
    <t>Recife</t>
  </si>
  <si>
    <t>Castanhal</t>
  </si>
  <si>
    <t>Santarém</t>
  </si>
  <si>
    <t>Campinas</t>
  </si>
  <si>
    <t>Santa Catarina</t>
  </si>
  <si>
    <t>Rio Grande do Sul</t>
  </si>
  <si>
    <t>Minas Gerais</t>
  </si>
  <si>
    <t>Amazonas</t>
  </si>
  <si>
    <t>Bahia</t>
  </si>
  <si>
    <t>Sergipe</t>
  </si>
  <si>
    <t>Mato Grosso do Sul</t>
  </si>
  <si>
    <t>Alagoas</t>
  </si>
  <si>
    <t>Pernambuco</t>
  </si>
  <si>
    <t>Mentor, selecione o seu nome na lista abaixo:</t>
  </si>
  <si>
    <t>88.107-469</t>
  </si>
  <si>
    <t>27.963-784</t>
  </si>
  <si>
    <t>17.047-001</t>
  </si>
  <si>
    <t>93.224-210</t>
  </si>
  <si>
    <t>31.250-800</t>
  </si>
  <si>
    <t>99.040-100</t>
  </si>
  <si>
    <t>30.660-470</t>
  </si>
  <si>
    <t>81.710-340</t>
  </si>
  <si>
    <t>09.890-430</t>
  </si>
  <si>
    <t>05.878-180</t>
  </si>
  <si>
    <t>18.077-538</t>
  </si>
  <si>
    <t>72.874-505</t>
  </si>
  <si>
    <t>69.037-487</t>
  </si>
  <si>
    <t>21.852-600</t>
  </si>
  <si>
    <t>44.640-000</t>
  </si>
  <si>
    <t>08.780-830</t>
  </si>
  <si>
    <t>25.575-010</t>
  </si>
  <si>
    <t>65.130-000</t>
  </si>
  <si>
    <t>73.572-411</t>
  </si>
  <si>
    <t>49.480-000</t>
  </si>
  <si>
    <t>08.122-070</t>
  </si>
  <si>
    <t>58.059-724</t>
  </si>
  <si>
    <t>06.867-360</t>
  </si>
  <si>
    <t>29.192-210</t>
  </si>
  <si>
    <t>25.240-490</t>
  </si>
  <si>
    <t>66.085-026</t>
  </si>
  <si>
    <t>05.665-000</t>
  </si>
  <si>
    <t>69.099-515</t>
  </si>
  <si>
    <t>96.760-000</t>
  </si>
  <si>
    <t>43.700-000</t>
  </si>
  <si>
    <t>79.080-690</t>
  </si>
  <si>
    <t>06.414-070</t>
  </si>
  <si>
    <t>09.853-590</t>
  </si>
  <si>
    <t>08.472-100</t>
  </si>
  <si>
    <t>43.900-000</t>
  </si>
  <si>
    <t>44.900-000</t>
  </si>
  <si>
    <t>05.894-330</t>
  </si>
  <si>
    <t>39.400-162</t>
  </si>
  <si>
    <t>29.100-200</t>
  </si>
  <si>
    <t>63.020-165</t>
  </si>
  <si>
    <t>20.241-220</t>
  </si>
  <si>
    <t>41.350-275</t>
  </si>
  <si>
    <t>40.725-040</t>
  </si>
  <si>
    <t>25.220-010</t>
  </si>
  <si>
    <t>13.411-152</t>
  </si>
  <si>
    <t>25.555-490</t>
  </si>
  <si>
    <t>57.081-218</t>
  </si>
  <si>
    <t>67.020-360</t>
  </si>
  <si>
    <t>55.840-000</t>
  </si>
  <si>
    <t>27.946-030</t>
  </si>
  <si>
    <t>75.131-000</t>
  </si>
  <si>
    <t>93.700-000</t>
  </si>
  <si>
    <t>24.230-131</t>
  </si>
  <si>
    <t>52.120-180</t>
  </si>
  <si>
    <t>30.550-390</t>
  </si>
  <si>
    <t>68.744-400</t>
  </si>
  <si>
    <t>68.045-480</t>
  </si>
  <si>
    <t>05.399-040</t>
  </si>
  <si>
    <t>13.086-090</t>
  </si>
  <si>
    <t>08.750-790</t>
  </si>
  <si>
    <t>Médio completo</t>
  </si>
  <si>
    <t>Superior incompleto</t>
  </si>
  <si>
    <t>Superior completo</t>
  </si>
  <si>
    <t>Médio incompleto</t>
  </si>
  <si>
    <t>Fundamental I incompleto</t>
  </si>
  <si>
    <t>Individual (estou sozinho(a))</t>
  </si>
  <si>
    <t>Sociedade (tenho sócios)</t>
  </si>
  <si>
    <t>Grupo produtivo</t>
  </si>
  <si>
    <t xml:space="preserve">Como tenho um filho pequeno resolvi abrir a estamparia para cuidar dele em ksa e ao mesmo tempo poder trabalhar fazendo camisetas,canecas,almofadas e </t>
  </si>
  <si>
    <t>Com o nascimento de meu filho, sem tempo para trabalho formal, surgiu a ideia de vender as roupas que ele ia deixando via redes sociais.</t>
  </si>
  <si>
    <t>Sempre fui sonhadora e queria te algum meu ,com filho pequeno sem poder trabalhar fora e sem ter dinheiro pra investir, comecei a vender por encomenda</t>
  </si>
  <si>
    <t>Nosso proposito e de poder fazer o que amamos, que é realizar o sonho de outros empreendedores, criando a identidade dessas empresas.</t>
  </si>
  <si>
    <t>Estrutura, atender fora da sauna, e fazer estoque. Reforma R$400, Freezer R$1500 (semi novo), Estoque de Heineken R$1500</t>
  </si>
  <si>
    <t>Meu sonho hoje é conseguir melhorar meu controle financeiro, para retirada de um pré labore mensal. Desta forma poderei comprar minha casa própria.</t>
  </si>
  <si>
    <t>Gostaria de comprar minha casa própria e a mesma ser fora da comunidade. Meu atelier é em casa. Custa R$135.000,00</t>
  </si>
  <si>
    <t>Gostaria de abri minha loja e ter produtos a pronto entrega pra minhas clientes</t>
  </si>
  <si>
    <t>Gostaria de compra uma bicicleta de carga para fazer entregas no meu bairro, dos doces em geral.Uma  cargueira custa em media 800 reais.</t>
  </si>
  <si>
    <t>comprar outro veiculo, 90 mil reais, com isso poderia atender a demanda de outras escolas e faculdades, ate mesmo empresas.</t>
  </si>
  <si>
    <t>Investir mais na loja, ter mais estoque, ter renda mensal maior que 5 mil .</t>
  </si>
  <si>
    <t xml:space="preserve">Gostaria de adquirir um carro próprio e esse sonho custaria cerca de 30 mil reais </t>
  </si>
  <si>
    <t>o meu sonho e expandir o meu negocio e colocar mas pessoas para trabalhar comigo</t>
  </si>
  <si>
    <t>Mobiliar  e equipar de maneira sofisticada e eficiente, com equipamentos adequados para trabalhar de maneira mais profissional.  R$ 10.288,00.</t>
  </si>
  <si>
    <t>Comprar meu freezer,comprar uma moto cinquentinha para ir fazer as compras,comprar 10 formas para assar meus salgados.Tudo custa 4500,00 reais.</t>
  </si>
  <si>
    <t xml:space="preserve">Gostaria de ter um escritório fixo, tipo uma loja de rua, onde as pessoas pudesses acessar facilmente. A compra do ponto custa R$ 25.000,00 </t>
  </si>
  <si>
    <t>Montar minha loja (Trabalho em casa), minha loja virtual e expandir area de vendas localmente e pela internet, Custo 10.000,00</t>
  </si>
  <si>
    <t xml:space="preserve">Eu sonho em expandir os 2 programas educacionais para escolas particulares. Criar um 1 treinamento empresarial para desenvolvimento de empatia e cnv. </t>
  </si>
  <si>
    <t xml:space="preserve">Meu grande sonho é abrir a minha floricultura. Gastaria em torno de 30mil </t>
  </si>
  <si>
    <t>Uma melhor qualidade de vida para meus filhos, parar de misturar as contas casa/empresa</t>
  </si>
  <si>
    <t>Com o novo site teria melhora nas vendas e com os equipamentos poderia aumentar a demanda e reduzir custos. Na pessoal, iniciar a compra de uma casa.</t>
  </si>
  <si>
    <t>Me ajudaria separar definitivamente  a renda pessoal da empresarial, provocando rendimentos maiores!!!</t>
  </si>
  <si>
    <t>Venderia mais teria mais lucro e assim realizaria meus sonhos pessoais como por exemplo terminar minha casa e compra um carro</t>
  </si>
  <si>
    <t>teria um impacto muito grande no crescimento do meu negocio.</t>
  </si>
  <si>
    <t>Meus produtos teriam um resultado final mais bonito e melhor executado, impactando assim o aumento das vendas e o crescimento do meu negócio.</t>
  </si>
  <si>
    <t>Aumentariamos nossa producao e teriamos propagandas mais realistas em nossas redes sociais, ex. Live ao vivo. Tornando assim, nossa marca mais séria.</t>
  </si>
  <si>
    <t>Seria um passo muito importante na minha vida .pois o dinheiro poupado como aluguel.poderia investir em produtos atrativos para o publico feminino.</t>
  </si>
  <si>
    <t>Atender a demanda, estabelecer a marca no mercado e realizar o sonho de divulgar a cultura alimentar cabocla fomentando agricultura familiar do norte.</t>
  </si>
  <si>
    <t>Com a loja bem sortida dificilmente perderia uma venda e com renda maior de 5 mil conseguiria guardar um pouco para capital de giro.</t>
  </si>
  <si>
    <t>Traria uma Gama maior de produtos , baixaria os custos dos insumos, aumentaria vendas e ajudaria o meu negócio a sair do vermelho.</t>
  </si>
  <si>
    <t>colabora com o meu ambiente a juda outras pessoas gerando emprego</t>
  </si>
  <si>
    <t>Seria uma Grande conquista, pois hoje a Estética conta muito em um estabelecimento, como conforto também, acredito que conquistaria mais Clientes.</t>
  </si>
  <si>
    <t>me sentiria completamente realizada, trabalhando com o que amo, e expandiria as chances do meu negócio crescer.</t>
  </si>
  <si>
    <t>Melhorar a estrutura, um freezer cervejeiro, Estoque. Estou dentro do clube, quero fazer um atendimento via what\&amp;#39;sapp para fora da sauna</t>
  </si>
  <si>
    <t>Preciso poupa pra ter dinheiro pra compra os meus produtos pra ter em maos e vende mais</t>
  </si>
  <si>
    <t>melhorar minhas planilhas, separar o que é lucro, investimento e gastos.</t>
  </si>
  <si>
    <t>Sair de dentro de casa, alugar um coworking, para que possamos expandir e gerar novas parcerias.</t>
  </si>
  <si>
    <t xml:space="preserve"> Preciso criar uma poupanca como aprendi na aula. Isso certamente daria resultados e eu conseguiria atingir tal meta.</t>
  </si>
  <si>
    <t>eu preciso procurar um ponto comercial bom e investir em materiais</t>
  </si>
  <si>
    <t>precisaria investir um pouco mais em divulgar o meu trabalho, ja que sou novata na cidade onde moro, a fim de atrair clientes, e gerar mais entrandas.</t>
  </si>
  <si>
    <t>Melhorar o controle financeiro, controle de estoque, marketing.</t>
  </si>
  <si>
    <t xml:space="preserve">Além conseguir separar financeiro pessoal do profissional seria poupar </t>
  </si>
  <si>
    <t>A estética, moveis, etc. E esta sempre atualizada com cursos.</t>
  </si>
  <si>
    <t>formalizar meu negocio,adquirir mais parcerias e se adequar as necessidades dos meus clientes.</t>
  </si>
  <si>
    <t xml:space="preserve">Vender + e cumprir os planos é metas com foco   além de ter organizado o meu setor financeiro </t>
  </si>
  <si>
    <t xml:space="preserve">Preciso de capital inicial, pra compra dos materiais. </t>
  </si>
  <si>
    <t>Teria que aprender a estabelecer melhores metas para mim e para outros membros do time e realizar bom planejamento financeiro e estratégico.</t>
  </si>
  <si>
    <t xml:space="preserve">Focar mais nas vendas apreender algumas técnicas de vendas diferentes </t>
  </si>
  <si>
    <t>Preciso ser uma poupadora com mais afinco e acreditar mais no meu potencial.</t>
  </si>
  <si>
    <t>Parar de gastar o lucro da empresa na vida pessoal.</t>
  </si>
  <si>
    <t>Precisaria ser mais cara de pau,para poder vender mais e captar novos clientes e assim expandir minha marca</t>
  </si>
  <si>
    <t>Economizar, preciso poupar para realizar esse sonho, que é ate maior de que comprar um oculos para mim que estou precisando rs</t>
  </si>
  <si>
    <t xml:space="preserve">ter a iniciativa de iniciar meu negocio, e vender meu produto pelas ruas. </t>
  </si>
  <si>
    <t>a forma de gerir o negocio, dividindo o que é pessoal do que é empresa.</t>
  </si>
  <si>
    <t>Preciso perder certos medos e tentar me relacionar mais com pessoas para formalizar mais parcerias e tornar meu negócio mais conhecido.</t>
  </si>
  <si>
    <t>Ativar a minha rede de contatos e identificar neles parceiros que possam alavancar meu negócio e em contrapartida oferecer minhas habilidades sem medo</t>
  </si>
  <si>
    <t>Hoje eu preciso aprender a delegar, a confiar mais nas pessoas para atrair talentos e quem sabe um sócio</t>
  </si>
  <si>
    <t>organizar melhor meu tempo, ser mais produtivo e ter mais controle sobre minhas financias.</t>
  </si>
  <si>
    <t>Trabalhar novos produtos, agregar valor os existentes.</t>
  </si>
  <si>
    <t>Acredito que tenho tudo que preciso para ser uma grande empreendedora.</t>
  </si>
  <si>
    <t xml:space="preserve">Nossa aprenderia a ter um rumo certo nos meus negócios para assim poder ser considerado uma empresa de verdade com mais foco e tbm conseguir ter mais </t>
  </si>
  <si>
    <t>Sim,pois tendo ajuda para encontrar o direcionamento correto,poderei ajudar mais pessoas e me realizar profissionalmente e na vida pessoal.</t>
  </si>
  <si>
    <t>Controlar os gastos, faturamento, lucros etc, para assim poder comprar mais Veiculos para atender mais clientes</t>
  </si>
  <si>
    <t xml:space="preserve">Para o controle financeiro, sim. Melhorando meu financeiro, posso saber quanto tempo demorarei para ter pelo menos a entrada da minha casa. </t>
  </si>
  <si>
    <t>Organizando a parte financeira com a ajuda da mentoria, farei financiamento de um imóvel e com isso acredito conseguir ao menos uma parcela do imóvel</t>
  </si>
  <si>
    <t xml:space="preserve">Eu teria um estratégico pra paga minhas dividas receber os viados e ter um capital de giro pra investir em produtos a pronto entrega </t>
  </si>
  <si>
    <t>Organizar melhor a parte financeira, entender mais sobre pré e pós vendas.</t>
  </si>
  <si>
    <t>Acredito que conseguiria melhorar o planejamento, estratégias de vendas, e assim melhorar alguns outros pontos fracos do meu negócio.</t>
  </si>
  <si>
    <t>eu conseguiria mim planejar melhor e buscaria nov conhecimento para investir em meu negocio</t>
  </si>
  <si>
    <t>Redesenhar todo meu plano de negócio, identificando a viabilidade das ideias, além de aumentar a rede de parceiros e ajuda para conseguir investimento</t>
  </si>
  <si>
    <t>Iria aprender a organizar o dinheiro da minha empresa. Ai assim ia conseguir me planejar melhor para atingir meus sonhos.E me organizar para ter lucro</t>
  </si>
  <si>
    <t>Perder o medo de experiemarr coisas e maneiras novas para atingir o sonho .Porque sempre optamos pelo conhecido ou maia facil</t>
  </si>
  <si>
    <t>acho que pode quebrar a barreira de vendas atual do meu negócio e me fazer enxergar além do potencial que espero.</t>
  </si>
  <si>
    <t xml:space="preserve">Desenvolver melhores habilidades de vendas e como conduzir o negócio com foco no resultado. </t>
  </si>
  <si>
    <t xml:space="preserve">Sim, porque ultimamente estou melhorando as vendas e com uma mentoria conseguiria maximizar os planos </t>
  </si>
  <si>
    <t>Ana Maria Meirelles Gama</t>
  </si>
  <si>
    <t>SP</t>
  </si>
  <si>
    <t>Am_meireles1@hotmail.com</t>
  </si>
  <si>
    <t>Suellen Maristela</t>
  </si>
  <si>
    <t>Sao Paulo</t>
  </si>
  <si>
    <t>matulasdanega@gmail.com</t>
  </si>
  <si>
    <t>Adeilson Carlos Mendes</t>
  </si>
  <si>
    <t>MG</t>
  </si>
  <si>
    <t>adeilsoncarlos.am@gmail.com</t>
  </si>
  <si>
    <t>manaus</t>
  </si>
  <si>
    <t>AM</t>
  </si>
  <si>
    <t>Alzira da Luz Barboza</t>
  </si>
  <si>
    <t>41 99633-4024</t>
  </si>
  <si>
    <t>Colombo</t>
  </si>
  <si>
    <t>PR</t>
  </si>
  <si>
    <t>alzirabarboza@bol.com.br</t>
  </si>
  <si>
    <t>Andreia Vilaça Savassi Mota</t>
  </si>
  <si>
    <t>Andressa Da Silva Sousa</t>
  </si>
  <si>
    <t>Davinópolis</t>
  </si>
  <si>
    <t>andressa_sousa18@live.com</t>
  </si>
  <si>
    <t>Bárbara Goergen</t>
  </si>
  <si>
    <t>bbcgoergen@bol.com.br</t>
  </si>
  <si>
    <t>BARBARA NAPOLITANO CAXIAS</t>
  </si>
  <si>
    <t>RIO DE JANEIRO</t>
  </si>
  <si>
    <t>RJ</t>
  </si>
  <si>
    <t>barbara.napolitano@hotmail.com</t>
  </si>
  <si>
    <t>Carina Seles dos Santos</t>
  </si>
  <si>
    <t>Cajamar</t>
  </si>
  <si>
    <t>carinaseles@gmail.com</t>
  </si>
  <si>
    <t>Carlos Alexandre Rodrigues Guimarães</t>
  </si>
  <si>
    <t>Daniel da Silva Lima</t>
  </si>
  <si>
    <t>BA</t>
  </si>
  <si>
    <t>dancanserralheria@hotmail.com</t>
  </si>
  <si>
    <t>Deborah Batista da Costa</t>
  </si>
  <si>
    <t>deby115@yahoo.com.br</t>
  </si>
  <si>
    <t>Deisi Hennrich Fleck</t>
  </si>
  <si>
    <t>Novo hamburgo</t>
  </si>
  <si>
    <t>RS</t>
  </si>
  <si>
    <t>estudiodeisi@hotmail.com</t>
  </si>
  <si>
    <t>Diogo Bezerra da Silva</t>
  </si>
  <si>
    <t>plt4waytolearn@gmail.com</t>
  </si>
  <si>
    <t>ellen mara de assis</t>
  </si>
  <si>
    <t>LORENA</t>
  </si>
  <si>
    <t>ellenmara.assis@hotmail.com</t>
  </si>
  <si>
    <t>Ellen Maria Fonseca Marques</t>
  </si>
  <si>
    <t>Cuiabá</t>
  </si>
  <si>
    <t>MT</t>
  </si>
  <si>
    <t>ellen.fm@hotmail.com</t>
  </si>
  <si>
    <t>Evelin Cardoso Rodrigues</t>
  </si>
  <si>
    <t>Tubarão</t>
  </si>
  <si>
    <t>SC</t>
  </si>
  <si>
    <t>Fabíola nascimento dos Santos</t>
  </si>
  <si>
    <t>Brasilia</t>
  </si>
  <si>
    <t>DF</t>
  </si>
  <si>
    <t>Brigadeirodabil@gmail.com</t>
  </si>
  <si>
    <t>FLAVIA DA CONCEICAO BEZERRA DE OLIVEIRA</t>
  </si>
  <si>
    <t>flavia.esteticaoliveira@gmail.com</t>
  </si>
  <si>
    <t>FRANCIELLE TEREZINHA FLORES Santana</t>
  </si>
  <si>
    <t>Paranaguá</t>
  </si>
  <si>
    <t>francifloress@gmail.com</t>
  </si>
  <si>
    <t>Franciely Naiara de Proença Dourado</t>
  </si>
  <si>
    <t>Votorantim</t>
  </si>
  <si>
    <t>franciely.dourado@gmail.com</t>
  </si>
  <si>
    <t>francilene do socorro de araujo cardoso</t>
  </si>
  <si>
    <t>Breves</t>
  </si>
  <si>
    <t>PA</t>
  </si>
  <si>
    <t>francy-araujo@hotmail.com</t>
  </si>
  <si>
    <t>Gracieli Aparecida de Lima Ramos</t>
  </si>
  <si>
    <t>(49)988372122</t>
  </si>
  <si>
    <t>Chapecó</t>
  </si>
  <si>
    <t>Gramos.beautystyle@gmail.com</t>
  </si>
  <si>
    <t>Guilherme Corsino de Oliveira</t>
  </si>
  <si>
    <t>Itabirito</t>
  </si>
  <si>
    <t>Iany Lugao Monteiro</t>
  </si>
  <si>
    <t>rio de janeiro</t>
  </si>
  <si>
    <t>Izadora Cristina Pereira</t>
  </si>
  <si>
    <t>41 984105751</t>
  </si>
  <si>
    <t>Izadora5037@hotmail.com</t>
  </si>
  <si>
    <t>Jefferson Jack da Silva freire</t>
  </si>
  <si>
    <t>Osasco</t>
  </si>
  <si>
    <t>Jéssica Evangelista Freire</t>
  </si>
  <si>
    <t>Sapucaia do sul</t>
  </si>
  <si>
    <t>Jessica Lemos</t>
  </si>
  <si>
    <t>Jaguarão</t>
  </si>
  <si>
    <t>ltodachic@gmail.com</t>
  </si>
  <si>
    <t>Jocineide Damasceno Batista</t>
  </si>
  <si>
    <t>jocydb@hotmail.com</t>
  </si>
  <si>
    <t>Johanna Lieskow do Carmo</t>
  </si>
  <si>
    <t>jlieskow@gmail.com</t>
  </si>
  <si>
    <t>José Ronaldo dos Santos Souza Filho</t>
  </si>
  <si>
    <t>Campina Grande - PB</t>
  </si>
  <si>
    <t>PB</t>
  </si>
  <si>
    <t>ronaldobonas@gmail.com</t>
  </si>
  <si>
    <t>Joseli Barbosa Monteiro Fabiano</t>
  </si>
  <si>
    <t>Josineide Alves da Cruz Silva</t>
  </si>
  <si>
    <t>MS</t>
  </si>
  <si>
    <t>josineidedasilvasantos@hotmail.com</t>
  </si>
  <si>
    <t>Karolina rocha Santana</t>
  </si>
  <si>
    <t>Aracaju</t>
  </si>
  <si>
    <t>SE</t>
  </si>
  <si>
    <t>Letícia Jocoski</t>
  </si>
  <si>
    <t>leticiaj45@gmail.com</t>
  </si>
  <si>
    <t>Liliane Perng</t>
  </si>
  <si>
    <t>lilly_perng@hotmail.com</t>
  </si>
  <si>
    <t>Lorenza Loriany Pereira Macedo</t>
  </si>
  <si>
    <t>Chopinzinho</t>
  </si>
  <si>
    <t>lorenzalpmacedo@gmail.com</t>
  </si>
  <si>
    <t>Luis Fernando Pereira Negro</t>
  </si>
  <si>
    <t>Limeira</t>
  </si>
  <si>
    <t>luisfpnegro@gmail.com</t>
  </si>
  <si>
    <t>manoell morais leite</t>
  </si>
  <si>
    <t>brejo santo</t>
  </si>
  <si>
    <t>CE</t>
  </si>
  <si>
    <t>manoellg3@hotmail.com</t>
  </si>
  <si>
    <t>MARIA REGIVANA SILVA FERREIRA</t>
  </si>
  <si>
    <t>Acopiara</t>
  </si>
  <si>
    <t>regieduardaigt_@hotmail.com</t>
  </si>
  <si>
    <t>Marina Oliveira</t>
  </si>
  <si>
    <t>Marina Vargas</t>
  </si>
  <si>
    <t>Passo fundo</t>
  </si>
  <si>
    <t>maarinavargas_@hotmail.com</t>
  </si>
  <si>
    <t>Michelly Duarte Alves do Amaral</t>
  </si>
  <si>
    <t>21 996084999</t>
  </si>
  <si>
    <t>millyduda2012@gmail.com de</t>
  </si>
  <si>
    <t>Miquéias Venâncio gomes</t>
  </si>
  <si>
    <t>Goiânia</t>
  </si>
  <si>
    <t>GO</t>
  </si>
  <si>
    <t>storemick@gmail.com</t>
  </si>
  <si>
    <t>Naime do Socorro Araújo Caxias</t>
  </si>
  <si>
    <t>naimearaujo2@gmail.com</t>
  </si>
  <si>
    <t>otavio costa garcia</t>
  </si>
  <si>
    <t>MA</t>
  </si>
  <si>
    <t>otavio.vitto@gmail.com</t>
  </si>
  <si>
    <t>PATRICIA DE SOUZA SALES</t>
  </si>
  <si>
    <t>Poções</t>
  </si>
  <si>
    <t>patricia.cavalcante@hotmail.com</t>
  </si>
  <si>
    <t>Priscila Amaral Silva</t>
  </si>
  <si>
    <t>Taguatinga</t>
  </si>
  <si>
    <t>priscila.criacao@gmail.com</t>
  </si>
  <si>
    <t>Rafael Ferreira Santos</t>
  </si>
  <si>
    <t>Coronel Fabriciano</t>
  </si>
  <si>
    <t>faellbrasil@gmail.com</t>
  </si>
  <si>
    <t>Renata Pacheco Pinto</t>
  </si>
  <si>
    <t>Porto Alegre</t>
  </si>
  <si>
    <t>TAINA DE OLIVEIRA FERREIRA</t>
  </si>
  <si>
    <t>Guarulhos</t>
  </si>
  <si>
    <t>atendimento.ferreiraestetica@gmail.com</t>
  </si>
  <si>
    <t>MANAUS</t>
  </si>
  <si>
    <t>Valéria Vianna Cunha Silva</t>
  </si>
  <si>
    <t>valvcunha@yahoo.com.br</t>
  </si>
  <si>
    <t>Viviane Maria Pereira</t>
  </si>
  <si>
    <t>atrizvivianemaria@gmail.com</t>
  </si>
  <si>
    <t>Walife Jordy Dos Santos</t>
  </si>
  <si>
    <t>Gravata</t>
  </si>
  <si>
    <t>PE</t>
  </si>
  <si>
    <t>walifejs@gmail.com</t>
  </si>
  <si>
    <t>Willian de Souza Ferreira</t>
  </si>
  <si>
    <t>Pinheiros</t>
  </si>
  <si>
    <t>ES</t>
  </si>
  <si>
    <t>williandesouzaferreira@gmail.com</t>
  </si>
  <si>
    <t>Masculino</t>
  </si>
  <si>
    <t>Feminino</t>
  </si>
  <si>
    <t>nome</t>
  </si>
  <si>
    <t>sobrenome</t>
  </si>
  <si>
    <t>genero</t>
  </si>
  <si>
    <t>data_nascimento</t>
  </si>
  <si>
    <t>telefone</t>
  </si>
  <si>
    <t>email</t>
  </si>
  <si>
    <t>cidade</t>
  </si>
  <si>
    <t>estado</t>
  </si>
  <si>
    <t>cep</t>
  </si>
  <si>
    <t>escolaridade</t>
  </si>
  <si>
    <t>questao_1</t>
  </si>
  <si>
    <t>questao_2</t>
  </si>
  <si>
    <t>questao_3</t>
  </si>
  <si>
    <t>nome_negocio</t>
  </si>
  <si>
    <t>tipo_negocio</t>
  </si>
  <si>
    <t>setor_negocio</t>
  </si>
  <si>
    <t>questao_4</t>
  </si>
  <si>
    <t>questao_5</t>
  </si>
  <si>
    <t>questao_6</t>
  </si>
  <si>
    <t>questao_7</t>
  </si>
  <si>
    <t>questao_8</t>
  </si>
  <si>
    <t>questao_9</t>
  </si>
  <si>
    <t>questao_10</t>
  </si>
  <si>
    <t>questao_11</t>
  </si>
  <si>
    <t>questao_12</t>
  </si>
  <si>
    <t>questao_13</t>
  </si>
  <si>
    <t>plano_1</t>
  </si>
  <si>
    <t>plano_2</t>
  </si>
  <si>
    <t>plano_3</t>
  </si>
  <si>
    <t>plano_4</t>
  </si>
  <si>
    <t>plano_5</t>
  </si>
  <si>
    <t>plano_6</t>
  </si>
  <si>
    <t>Danielle</t>
  </si>
  <si>
    <t>CRISTINA GOMES DA CRUZ</t>
  </si>
  <si>
    <t>Sim, meu negócio ja existe</t>
  </si>
  <si>
    <t>Nao recebo beneficios</t>
  </si>
  <si>
    <t>Entre R$ 1.908,00 e R$ 2.862,00</t>
  </si>
  <si>
    <t xml:space="preserve">Asterisco Terapia capilar </t>
  </si>
  <si>
    <t>Prestacao de servico</t>
  </si>
  <si>
    <t>Saude e bem estar ,terapia capilar,cacho</t>
  </si>
  <si>
    <t>Entre R$ 477,00 e R$ 954,00</t>
  </si>
  <si>
    <t>Nao. Meu negócio gera renda, mas ainda nao é suficiente para eu me manter com ela.</t>
  </si>
  <si>
    <t>sim</t>
  </si>
  <si>
    <t>Mei</t>
  </si>
  <si>
    <t>A recuperacao da alto estima das pessoas que passam por transicao capilar(afro) ou algum tipo de perda capilar(alopecias,patologias no couro cabeludo)</t>
  </si>
  <si>
    <t>Melhorar nossa espaco,infraestrutura,custaria em torno de 10.000,00</t>
  </si>
  <si>
    <t>Seria possivel atender os clientes com mais conforto e privacidade,alem de poder melhorar as tecnicas com aparelhos especificos.</t>
  </si>
  <si>
    <t>Organizacao financeira e espaco fisico,para gerar melhor logistica de funcionamento.</t>
  </si>
  <si>
    <t>Preciso ter coragem de cobrar o preco justo pelo trabalho.Pois ainda me comovo com alguns casos,e acabo fazendo trabalhos sem cobrar corretamente.</t>
  </si>
  <si>
    <t>Marcos</t>
  </si>
  <si>
    <t>Carmo</t>
  </si>
  <si>
    <t>(11) 97764-0409</t>
  </si>
  <si>
    <t>marcos_carmo30@outlook.com</t>
  </si>
  <si>
    <t>Sao Bernardo do Campo</t>
  </si>
  <si>
    <t>09.840-260</t>
  </si>
  <si>
    <t>Fundamental II completo</t>
  </si>
  <si>
    <t>Entre R$ 3.816,00 e R$ 4.770,00</t>
  </si>
  <si>
    <t>MCP construcao e reformas</t>
  </si>
  <si>
    <t>Construcao e reformas</t>
  </si>
  <si>
    <t>Me</t>
  </si>
  <si>
    <t xml:space="preserve">Bem , eu ja tinha a profissao. Sou pedreiro quando vim para Sao Paulo percebi , q podia ter meu próprio negócio </t>
  </si>
  <si>
    <t>Minha casa é um sonho que quero muito realizar , espero q tudo der certo pois estou na luta</t>
  </si>
  <si>
    <t>Tem mim ajudado muito , pois a gente aprende a ter mas coragem de enfrentar a vida sem ter medo , mas nao é tao facil</t>
  </si>
  <si>
    <t>As vezes ainda nao tenho controle sobre alguns assuntos e gasto o dinheiro com outras pessoas</t>
  </si>
  <si>
    <t>Saber evitar e nao gastar com assuntos relacionados a outras coisas e saber comprar só as coisas importantes</t>
  </si>
  <si>
    <t xml:space="preserve">Muita coisa , ia soma e fazer eu crescer mas ainda como pessoa e como empreendedor </t>
  </si>
  <si>
    <t>Carina</t>
  </si>
  <si>
    <t>Theodoro Nogueira</t>
  </si>
  <si>
    <t>(44) 99995-9318</t>
  </si>
  <si>
    <t>carinamassasfrescas@gmail.com</t>
  </si>
  <si>
    <t>Campo Mourao</t>
  </si>
  <si>
    <t>Parana</t>
  </si>
  <si>
    <t>87.303-270</t>
  </si>
  <si>
    <t>Entre R$ 2.862,00 e R$ 3.816,00</t>
  </si>
  <si>
    <t>Carina Massas Frescas</t>
  </si>
  <si>
    <t>Producao</t>
  </si>
  <si>
    <t>Massas alimenticias</t>
  </si>
  <si>
    <t>NULL</t>
  </si>
  <si>
    <t>Sim, mas somente para pagar minhas contas basicas.</t>
  </si>
  <si>
    <t>nao</t>
  </si>
  <si>
    <t xml:space="preserve">Nasceu em 2016 na faculdade de alimentos, que me motivou muito a empreender. Fiz a sensorial das massas e obtive uma resultado muito satisfatório. </t>
  </si>
  <si>
    <t xml:space="preserve">Comprar uma bicicleta elétrica scooter para fazer as entregas das massas, que custa 4 mil reais. Ja perdi muitas vendas por nao fazer entregas. </t>
  </si>
  <si>
    <t>No negócio é a conquista de mais clientes. Na vida pessoal vou ficar mais descansada para fazer as massas, ja que eu vou parar de andar a pé.</t>
  </si>
  <si>
    <t xml:space="preserve">Aumentar as vendas, para isso preciso fazer as entregas também, nem todo cliente vem até a minha residencia para buscar as massas. </t>
  </si>
  <si>
    <t>Preciso ter confianca  e muita perseveranca. Eu acredito muito no meu potencial. Eu vou conseguir!</t>
  </si>
  <si>
    <t xml:space="preserve">Mentoria sempre é importante, ja participei algumas vezes. Com certeza o mentor tem uma ideia para o meu sonho. Uma solucao que eu nao pensei ainda. </t>
  </si>
  <si>
    <t>MARIA ISABEL</t>
  </si>
  <si>
    <t>BARROS FERNANDES</t>
  </si>
  <si>
    <t>(85) 98889-1108</t>
  </si>
  <si>
    <t>maria_bf@hotmail.com</t>
  </si>
  <si>
    <t>Fortaleza</t>
  </si>
  <si>
    <t>Ceara</t>
  </si>
  <si>
    <t>60.866-740</t>
  </si>
  <si>
    <t>Até R$ 477,00</t>
  </si>
  <si>
    <t>Muié Bonita</t>
  </si>
  <si>
    <t>Sabonetes, cremes, aromatizantes, velas.</t>
  </si>
  <si>
    <t>A crescente preocupacao e consciencia dos cuidados com a saude pessoal e ambiental nos fez produzir cosméticos mais naturais, com beleza e bem-estar.</t>
  </si>
  <si>
    <t>Formalizar nosso negócio e conseguir nos manter exclusivamente dele. Aproximadamente R$15.000,00</t>
  </si>
  <si>
    <t>Nosso negócio passaria a ter um faturamento mensal de R$10.000,00 e um pró-labore de R$ 2.000,00 fazendo com eu pudesse ter uma vida mais confortavel.</t>
  </si>
  <si>
    <t>Vender nao apenas pela internet, ampliar a rede de clientes, ter um plano de marketing bem definido, contratar vendedores, investimento de terceiros.</t>
  </si>
  <si>
    <t>Aprender mais sobre financas, buscar conhecer e manter contato com mais empreendedores, participar de eventos no nosso ramo, abrir me para parcerias.</t>
  </si>
  <si>
    <t xml:space="preserve">Planejar a tracar o caminho para aumentar as vendas, com marketing, propaganda, auxiliando no plano financeiro e operacional. </t>
  </si>
  <si>
    <t>Caroline</t>
  </si>
  <si>
    <t>Mela</t>
  </si>
  <si>
    <t>(11) 94252-6048</t>
  </si>
  <si>
    <t>caramelapersonalizados@gmail.com</t>
  </si>
  <si>
    <t>Santo André</t>
  </si>
  <si>
    <t>09.175-830</t>
  </si>
  <si>
    <t>Caramela Personalizados</t>
  </si>
  <si>
    <t>Comércio</t>
  </si>
  <si>
    <t>Personalizados para eventos,agendas...</t>
  </si>
  <si>
    <t>MEI</t>
  </si>
  <si>
    <t>Engravidei de meu primeiro filho: Arthur. Desde o convite até lembranca do cha de bebe dele me fizeram ver que gostaria de ter algo relacionado a fest</t>
  </si>
  <si>
    <t>Ter meu negócio reconhecido no ramo de encadernacao e um salario. Acredito que 5 mil reais seriam de inicio muito bem aproveitados!</t>
  </si>
  <si>
    <t>Realizacao pessoal em qualidade de vida e empreendedorismo certeiro</t>
  </si>
  <si>
    <t xml:space="preserve">Preciso de maior enfase em gestao financeira e marketing de midias sociais </t>
  </si>
  <si>
    <t>Vencer a barreira do \&amp;#34;Nao consigo, nao posso, nao devo\&amp;#34;!</t>
  </si>
  <si>
    <t>Melhora na divulgacao, vendas e retorno de clientes.</t>
  </si>
  <si>
    <t>Bruno</t>
  </si>
  <si>
    <t>Paulino</t>
  </si>
  <si>
    <t>(81) 99828-2616</t>
  </si>
  <si>
    <t>brunostagg@outlook.com</t>
  </si>
  <si>
    <t>Olinda</t>
  </si>
  <si>
    <t>53.050-190</t>
  </si>
  <si>
    <t>Nao sei responder</t>
  </si>
  <si>
    <t>Contos de Fraldas</t>
  </si>
  <si>
    <t>Materiais de higiene infantil e perfumar</t>
  </si>
  <si>
    <t>Nao. Meu negócio ainda nao me traz renda alguma.</t>
  </si>
  <si>
    <t>Realizacao de um sonho de ser empreendedor, de ajudar a familia, amigos, de trabalhar para mim, de executar meu propósito. O desafio foi o capital ini</t>
  </si>
  <si>
    <t>Ter uma loja fisica, com pelo menos 1 funcionarios. Isso me custaria uns $12,000 contando com produtos, reformas da loja, salario é despesas fixas.</t>
  </si>
  <si>
    <t>Realizacao profissional, por esta trabalhando para mim, no meu negócio e realizacao pessoal por esta empregando alguém, por esta ajudando uma pessoa.</t>
  </si>
  <si>
    <t>Melhorias nas entregas das mercadorias, obter mais um funcionario para poder fazer as entregas enquanto fico na loja.</t>
  </si>
  <si>
    <t>Ansiedade, saber esperar o tempo certo de aplicar, de investir... Fazer as perguntas certas, identificar uma oportunidade...</t>
  </si>
  <si>
    <t>Melhor planejamento, melhores instrucões, ideias, indentificar erros e acertos assim como oportunidades, aprender sobre marketing, clientes, realizacõ</t>
  </si>
  <si>
    <t>Jaqueline</t>
  </si>
  <si>
    <t>Noronha</t>
  </si>
  <si>
    <t>(21) 99639-3797</t>
  </si>
  <si>
    <t>jn.chagas14@gmail.com</t>
  </si>
  <si>
    <t>Itaborai</t>
  </si>
  <si>
    <t>24.868-376</t>
  </si>
  <si>
    <t>Lauratelie Lacos e Mimos</t>
  </si>
  <si>
    <t>Lacos e tiaras, sapatinhos</t>
  </si>
  <si>
    <t>Resolvi investir em um negócio que amo, para poder trabalhar em casa, cuidando da minha familia e me realizar ao mesmo tempo.</t>
  </si>
  <si>
    <t>Gostaria de consolidar minha marca de artesanato voltado para publico infantil e custaria em torno de 4.000,00. Acredito que seja sonho para um ano.</t>
  </si>
  <si>
    <t>Possibilitaria minha liberdade financeira, gostaria de comprar uma casa, carro para proporcionar aos meus filhos o melhor que puder. Aliviar as contas</t>
  </si>
  <si>
    <t>Sou iniciante e farei o que estiver ao meu alcance para que meu negócio cresca e ultrapasse até as minhas expectativas.</t>
  </si>
  <si>
    <t>Preciso ter mais autoconhecimento, ser menos perfeccionista, menos auto critica, acreditar mais que sou capaz.</t>
  </si>
  <si>
    <t>Acredito que preciso de organizacao financeira para que nao desequilibre as contas e me perca no caminho quando o dinheiro entrar efetivamente.</t>
  </si>
  <si>
    <t>Rosiane</t>
  </si>
  <si>
    <t>Barros Lessa de Mello Alves</t>
  </si>
  <si>
    <t>(21) 99243-9933</t>
  </si>
  <si>
    <t>demellorosiane@gmail.com</t>
  </si>
  <si>
    <t>22.755-155</t>
  </si>
  <si>
    <t>DeMello Marketing e Eventos</t>
  </si>
  <si>
    <t>Eventos e Acões Promocionais</t>
  </si>
  <si>
    <t>Após a maternidade percebi que o mercado raramente contrata maes, entao criei meu próprio negócio.</t>
  </si>
  <si>
    <t>Adquirir uma maquina de salgados. O equipamento custa, em média, 30 mil reais,</t>
  </si>
  <si>
    <t>Agregaria agilidade possibilitando o atendimento a mais clientes e consequentemente crescimento, nao só de renda como de tamanho.</t>
  </si>
  <si>
    <t>Captar mais clientes investindo em um plano de marketing mais efetivo.</t>
  </si>
  <si>
    <t>O curso que participei na primeira etapa ja contribuiu para o meu amadurecimento para a administracao das financas, tanto pessoais como da empresa.</t>
  </si>
  <si>
    <t>Acredito que a mentoria nos proporcione uma amplitude na visao do negócio, mas financeiramente analiso serem necessarios pelo menos dois meses.</t>
  </si>
  <si>
    <t>Viviane</t>
  </si>
  <si>
    <t>Aline Garvasio Nigro</t>
  </si>
  <si>
    <t>(21) 99944-3471</t>
  </si>
  <si>
    <t>vivianegarvasionigro@gmail.com</t>
  </si>
  <si>
    <t>Magé</t>
  </si>
  <si>
    <t>25.902-310</t>
  </si>
  <si>
    <t>Infinity Diamond</t>
  </si>
  <si>
    <t>Joias, Semijoias, bijuterias, acessórios</t>
  </si>
  <si>
    <t xml:space="preserve">Nasceu a partir de uma necessidade: como mulher quero sempre usar lindos acessórios, mas da trabalho e custa muito comprar uma peca em cada loja. </t>
  </si>
  <si>
    <t xml:space="preserve">Ter os mais variados acessórios de varias marcas e que minhas clientes só precisem acessar meu site para ter tudo o que querem! </t>
  </si>
  <si>
    <t>Um impacto imenso na minha rotina. Sou mae, sou esposa e empreendedora, mas estou disposta a arregacar minhas mangas e adaptar meu tempo para isso!</t>
  </si>
  <si>
    <t xml:space="preserve">Precisaria captar mais clientes, divulgar mais o meu negócio, </t>
  </si>
  <si>
    <t xml:space="preserve">Ser mais atirada, perder um pouco a timidez para fazer conhecer pessoas novas, através dessas amizades construir redes e parcerias. </t>
  </si>
  <si>
    <t>Estou no caminho certo, mas sozinha a caminhada parece longa. Tenho certeza que com alguém me auxiliando, vou chegar mais rapido nos meus objetivos!</t>
  </si>
  <si>
    <t>Jonathan</t>
  </si>
  <si>
    <t>Durval Medeiros</t>
  </si>
  <si>
    <t>(11) 95481-1802</t>
  </si>
  <si>
    <t>jonathan.durval@bol.com.br</t>
  </si>
  <si>
    <t>08.441-050</t>
  </si>
  <si>
    <t>Entre R$ 4.770,00 e R$ 5.724,00</t>
  </si>
  <si>
    <t xml:space="preserve">CAFÉ TATTOO </t>
  </si>
  <si>
    <t xml:space="preserve">Tatuagens </t>
  </si>
  <si>
    <t>Entre R$ 1.431,00 e R$ 1.908,00</t>
  </si>
  <si>
    <t>Sim. Consigo me manter bem com esta renda.</t>
  </si>
  <si>
    <t>Ja sabia desenhar comprei uma maquina de tatuar, foi dificil aprender mas hoje tenho uma loja bem vista</t>
  </si>
  <si>
    <t>Quero aumentar minha loja vai custar uns R $ 5,000,00</t>
  </si>
  <si>
    <t xml:space="preserve">Teria um impacto muito significativo, melhorando a estética e atrairia mais clientes </t>
  </si>
  <si>
    <t xml:space="preserve">Preciso mudar a gestao financeira, ultimamente nao sei para onde vai o dinheiro da loja </t>
  </si>
  <si>
    <t xml:space="preserve">Eu preciso pra de fazer promessas e por em pratica tudo o que ando aprendendo </t>
  </si>
  <si>
    <t xml:space="preserve">Acho que iria demorar um pouco mais,  pq o valor que preciso é maior do que a loja atinge por mes </t>
  </si>
  <si>
    <t>Rosa Carolina dosSantos</t>
  </si>
  <si>
    <t>Pires</t>
  </si>
  <si>
    <t>(61) 98530-7720</t>
  </si>
  <si>
    <t>carol.criativa15@gmail.com</t>
  </si>
  <si>
    <t>Distrito Federal</t>
  </si>
  <si>
    <t>72.210-247</t>
  </si>
  <si>
    <t>Maos que embalam sonhos</t>
  </si>
  <si>
    <t>Pecas artesanais com a reutilizacao do l</t>
  </si>
  <si>
    <t xml:space="preserve">Nasceu por uma questao necessidade alimentar e abondono do meu genitor, quando crianca e minha mae comecou a transformar o lixo em luxo. </t>
  </si>
  <si>
    <t xml:space="preserve">Conseguir um espaco para produzir e vender os produtos e alcancar parceiros e fornecedores. 1.000 para alugar um espaco, por mes. </t>
  </si>
  <si>
    <t xml:space="preserve">A partir do espaco e apoio de parceiros poderemos empreender o maximo possivel e fazer girar ao maximo o dinheiro que ganharmos. </t>
  </si>
  <si>
    <t xml:space="preserve">Parar de misturar o dinheiro pessoal do negócio e abrir uma poupanca só para o empreendimento. </t>
  </si>
  <si>
    <t>Me organizar financeiramente  minha vida pessoal para nao prejudicar o meu negócio que muita das vezes nao vejo resultado do meu empreendimento lucro.</t>
  </si>
  <si>
    <t xml:space="preserve">Conseguir tracar caminhos  comigo, para chegar até um parceiro que abresse o nosso empreendimento e dai  consegui um espaco para o negócio. </t>
  </si>
  <si>
    <t>juliana</t>
  </si>
  <si>
    <t>batista</t>
  </si>
  <si>
    <t>(16) 3366-8572</t>
  </si>
  <si>
    <t>athussports@gmail.com</t>
  </si>
  <si>
    <t>Sao Carlos</t>
  </si>
  <si>
    <t>13.573-282</t>
  </si>
  <si>
    <t>ATHUS SPORTS</t>
  </si>
  <si>
    <t>artigos esportivos, vestuario,</t>
  </si>
  <si>
    <t>Sempre tive vontade de ter meu próprio negócio,e meu esposo é da area de educacao fisica, comecamos buscando material em Sao Paulo para revender.</t>
  </si>
  <si>
    <t>Daqui um ano gostaria de estar com faturamento 100.000,00 por mes, custara em torno de 50.00,00 para investir em marketing e estoque.</t>
  </si>
  <si>
    <t>Aumentar e expandir minha loja tendo uma renda maior para ter uma qualidade de vida melhor para minha familia.</t>
  </si>
  <si>
    <t>investir em propaganda, melhorar meu desempenho nas vendas</t>
  </si>
  <si>
    <t>Acreditar mais na minha capacidade, menos pensamentos negativos, sentir mais seguranca.</t>
  </si>
  <si>
    <t>Conseguiria ter mais visao do meu negócio, encontrar os meus erros, ter mais conhecimento sobre financas, um aperfeicoamento sobre vendas.</t>
  </si>
  <si>
    <t>MARCELLE</t>
  </si>
  <si>
    <t>Gumerato Severino</t>
  </si>
  <si>
    <t>(31) 99305-0022</t>
  </si>
  <si>
    <t>msgumerato@gmail.com</t>
  </si>
  <si>
    <t>30.280-220</t>
  </si>
  <si>
    <t>Entre R$ 954,00 e R$ 1.431,00</t>
  </si>
  <si>
    <t xml:space="preserve">Mamagu Bolsas e Acessórios </t>
  </si>
  <si>
    <t>Bolsas e Acessórios em tecido</t>
  </si>
  <si>
    <t>Nenhuma</t>
  </si>
  <si>
    <t>Fiquei desempregada, entao transformei um hobby em negócio. Meu maior desafio é acreditar que realmente posso ganhar dinheiro com o trabalho artesanal</t>
  </si>
  <si>
    <t>Investir na compra de mais duas maquinas industriais e na infraestrutura necessaria para montar um curso de bolsas. Cerca de R$8.200,00</t>
  </si>
  <si>
    <t>Aumento da produtividade, melhoria da qualidade e com o curso aumento do faturamento e reconhecimento da marca.</t>
  </si>
  <si>
    <t>Manter o foco, pois até entao divido a atencao com projetos na minha area de formacao. Criar novos pontos de venda e aumentar a variedade de produtos.</t>
  </si>
  <si>
    <t>Vencer o preconceito, sou engenharia e sempre vi o trabalho artesanal como uma sub-atividade ou atividade nao qualificada, isto esta mudando.</t>
  </si>
  <si>
    <t>Melhorar meu foco e compreender melhor o meu produto e meu cliente.</t>
  </si>
  <si>
    <t>MIRIAN ANASTACIO</t>
  </si>
  <si>
    <t>SILVA</t>
  </si>
  <si>
    <t>(21) 98438-8366</t>
  </si>
  <si>
    <t>miriananastaciodasilva@gmail.com</t>
  </si>
  <si>
    <t>24.370-670</t>
  </si>
  <si>
    <t>ANASTACIO - CASA DE ARTE E COSTURA</t>
  </si>
  <si>
    <t>ROUPAS FEMININAS</t>
  </si>
  <si>
    <t>NASCEU DA NECESSIDADE QUE VEJO EM ENCONTRAR ROUPAS DE QUALIDADE E ACESSIVEIS,PARA UM PUBICO QUE QUER CONSUMIR MODA MAS NAO PODE PAGAR ABSURDOS POR ISS</t>
  </si>
  <si>
    <t>GOSTARIA DE ESTAR COM MINHA MARCA ESTABELECIDA,FORTE,COM UMA LARGA DIVULGACAO,COM VENDAS FISICAS E VIRTUAIS,GERANDO RENDA E EMPREGO NA COMUN.R$4000,00</t>
  </si>
  <si>
    <t>A MARCA TRARIA INVESTIMENTO PARA UM PROJETO SOCIAL,CASA ATELIE QUE CAPACITARA MENINAS E MULHERES DA COMUNIDADE ONDE MORO E ONDE A MARCA SERA ESTABELEC</t>
  </si>
  <si>
    <t>PRECISO APRENDER E ENTENDER TUDO SOBRE FINANCAS E COMO GERIR E TRANSFORMAR MEU NEGÓCIO EM ALGO RENTAVEL E DE SUCESSO</t>
  </si>
  <si>
    <t>TER MAIS AUTOCONFIANCA,ORGANIZAR MELHOR MINHAS CONTAS E POUPAR MAIS.</t>
  </si>
  <si>
    <t>CONSEGUIRIA ORGANIZAR OS RECURSOS JA INVESTIDOS E COMO CALCULAR O PRECO DOS PRODUTOS</t>
  </si>
  <si>
    <t>Fabia</t>
  </si>
  <si>
    <t>Faria</t>
  </si>
  <si>
    <t>(11) 98903-3313</t>
  </si>
  <si>
    <t>faria.fabia@yahoo.com.br</t>
  </si>
  <si>
    <t>05.382-050</t>
  </si>
  <si>
    <t>Dende com Mel</t>
  </si>
  <si>
    <t>Doces e bolos para festas, Pao de Mel</t>
  </si>
  <si>
    <t>Microempreendedor Individua</t>
  </si>
  <si>
    <t>Nasceu de uma necessidade de uma renda extra e uma procura dos colegas do meu local de trabalho, devido a regiao de trabalho ser muito cara.</t>
  </si>
  <si>
    <t>Meu sonho e ter minha próprio espaco com uma boa estrutura para conseguir atender uma maior demanda com qualidade. Precisaria de 15 mil reais</t>
  </si>
  <si>
    <t>No meu negocio crescia para atuar num mercado que hoje em dia nao consigo atingir devido a falta de estrutura que tenho.</t>
  </si>
  <si>
    <t xml:space="preserve">Preciso de uma saude financeira para me ajudar para ajudar </t>
  </si>
  <si>
    <t>Apreender a fazer melhor controle das minha financas e controle de estoque, ser mais agressivo na questao de divulgacao e consolidar mais clientes.</t>
  </si>
  <si>
    <t>Me ajudar no direcionamento correto para um caminho com uma maior estrutura e consciencia de cada funcao no andamento da empresa para ter sucesso.</t>
  </si>
  <si>
    <t>Adriano</t>
  </si>
  <si>
    <t>Almeida</t>
  </si>
  <si>
    <t>(61) 99826-0946</t>
  </si>
  <si>
    <t>distribuidoraalmeida87@gmail.com</t>
  </si>
  <si>
    <t>Valparaiso de Goias</t>
  </si>
  <si>
    <t>Goias</t>
  </si>
  <si>
    <t>72.871-089</t>
  </si>
  <si>
    <t>almeida bebidas</t>
  </si>
  <si>
    <t>bebidas</t>
  </si>
  <si>
    <t>micro empreendedor invidual</t>
  </si>
  <si>
    <t>meu negocio comecou longo quando eu fui demitido da empresa que eu tralhava.</t>
  </si>
  <si>
    <t xml:space="preserve">de ter minha casa própria ela esta avaliada este 100 mil pra 200 mil </t>
  </si>
  <si>
    <t xml:space="preserve">pela minha dificuldade de vida financeira atualmente </t>
  </si>
  <si>
    <t xml:space="preserve">precisaria de um apoio financeiro e continua fazendo curso de empreendedor   </t>
  </si>
  <si>
    <t xml:space="preserve">mas dedicacao ao meu negocio mas tempo mas dialogo com meus clientes  </t>
  </si>
  <si>
    <t xml:space="preserve">acho que me ajudaria bastante a me devolver daqui pra frente </t>
  </si>
  <si>
    <t>Fabio</t>
  </si>
  <si>
    <t>Donizete</t>
  </si>
  <si>
    <t>(35) 99815-4993</t>
  </si>
  <si>
    <t>fabio_protese@yahoo.com.br</t>
  </si>
  <si>
    <t>Divisa Nova</t>
  </si>
  <si>
    <t>37.142-000</t>
  </si>
  <si>
    <t>Mundo Aninal</t>
  </si>
  <si>
    <t>Pet shop</t>
  </si>
  <si>
    <t>Eirelli</t>
  </si>
  <si>
    <t>Minha esposa e médica veterinaria quando compramos o pet ele era totalmente fora dos padrões trabalhamos de domingo a domingo</t>
  </si>
  <si>
    <t>O sucesso de minha empresa,obtendo o controle das despesas</t>
  </si>
  <si>
    <t>Realizacao de um sonho,viver somente do meu negócio.</t>
  </si>
  <si>
    <t>Organizacao financeira,abrir a mente pensar longe.</t>
  </si>
  <si>
    <t>O medo,obter disciplina financeira,e visao emprendedora</t>
  </si>
  <si>
    <t>Controle financeira,conseguir sobreviver do meu negocio</t>
  </si>
  <si>
    <t>Claudio dos santos</t>
  </si>
  <si>
    <t>Ferreira</t>
  </si>
  <si>
    <t>(71) 99913-5033</t>
  </si>
  <si>
    <t>claudiofererinha@gmail.com</t>
  </si>
  <si>
    <t>Catu</t>
  </si>
  <si>
    <t>48.110-000</t>
  </si>
  <si>
    <t>A ECOLÓGICA</t>
  </si>
  <si>
    <t>LAVAGEM ECOLÓGICA A SECO</t>
  </si>
  <si>
    <t>VI NESSE SETOR UMA OPORTUNIDADE PELA CARENCIA NA REGIAO,UM NEGOCIO SUSTENTAVEL,ONDE SE PRESERVA O AMBIENTE OFERTANDO AO CLIENTE PURA QUALIDADE.</t>
  </si>
  <si>
    <t>REGISTRO DE MINHA EMPRESA,CONQUISTAR UM NOME DE RESPEITO NA AREA DE LAVAGEM A SECO,PARA ALCANCAR TODA MINHA REGIAO, FIDELIZANDO CLIENTES.</t>
  </si>
  <si>
    <t>VARIAS SOLICITACÕES DE SERVICOS,ONDE TENHO COMO ALVO ALCANCAR ATÉ SERVICOS EM EMPRESAS DE TRANSPORTES.ONDE TERIA ESTABILIDADE FINANCEIRA.</t>
  </si>
  <si>
    <t>COLOCAR EM PRATICA TUDO QUE APRENDI NO CURSO,ADQUIRIR MATERIAIS E PRODUTOS PROFISSIONAIS.</t>
  </si>
  <si>
    <t>MUITA DEDICACAO,PERSISTENCIA,ESTAR DISPOSTO A LUTAR PARA ULTRAPASSAR TODAS DIFICULDADE QUE APARECER.</t>
  </si>
  <si>
    <t>CONSTRUIR O ALICERCE PARA PODER ALAVANCAR MEU NEGOCIO, E ENTENDIMENTO TÉCNICO E PRATICO.E MUITA AUTO CONFIANCA PARA PODER PROSSEGUIR A JORNADA.</t>
  </si>
  <si>
    <t>José Adolfo</t>
  </si>
  <si>
    <t>Palheta de Oliveira</t>
  </si>
  <si>
    <t>(91) 98957-5835</t>
  </si>
  <si>
    <t>adolfo.palheta@gmail.com</t>
  </si>
  <si>
    <t>Anajas</t>
  </si>
  <si>
    <t>Para</t>
  </si>
  <si>
    <t>68.810-000</t>
  </si>
  <si>
    <t>Criativa</t>
  </si>
  <si>
    <t>Personalizados, carimbo é prestacao de s</t>
  </si>
  <si>
    <t>Sempre sonhei em abrir em negócio, para isso resolvi fazer um empréstimo passo é investir, antes de abrir pesquisei bastante é resolver abrir</t>
  </si>
  <si>
    <t xml:space="preserve">Gostaria de comprar uma maquina de estampar copos longe drink que custa 1300 reais </t>
  </si>
  <si>
    <t xml:space="preserve">Impactaria em muito nos lucros do meu negócio pois a muito procura do referido produto </t>
  </si>
  <si>
    <t xml:space="preserve">Tenho que me organiza financeiramente meu negócio </t>
  </si>
  <si>
    <t xml:space="preserve">Preciso me organizar financeiramente para poder ter sucesso com empreendedor </t>
  </si>
  <si>
    <t xml:space="preserve">Nao sei ... Podemos tentar, pois se eu me organizar posso conseguir </t>
  </si>
  <si>
    <t>Karine</t>
  </si>
  <si>
    <t>Goncalves de Souza</t>
  </si>
  <si>
    <t>Cacau Fest Recreacao</t>
  </si>
  <si>
    <t>Recreacao infantil para eventos</t>
  </si>
  <si>
    <t>Aos 15 anos, fiz minha primeira pintura artistica numa crianca (uma borboleta), nos olhos dela, enxerguei a oportunidade de empreender sorrisos.</t>
  </si>
  <si>
    <t>Gostaria de ter uma espaco fisico de recreacao. Nao uma escola! Um lugar onde as criancas vao para se divertir! Criar! Ser crianca! Custaria 63 mil.</t>
  </si>
  <si>
    <t>Além do prazer de realizar um sonho, posso faturar mais realizando eventos, aniversarios, colonia de férias e suporte aos pais no meu próprio espaco,</t>
  </si>
  <si>
    <t>Minha margem de lucro é alta, nao tenho muitos custos, mas, preciso vender mais para conseguir guardar dinheiro e conquistar o que foi planejado.</t>
  </si>
  <si>
    <t>Acreditar no meu potencial. SEMPRE! Empreender sendo jovem nao é facil! A todo momento \&amp;#39;quase\&amp;#39; sou desmotivada por olhares de desconfianca. Quase!</t>
  </si>
  <si>
    <t>Estratégias para conquista-lo. Eu tenho foco e ja cresci muito desde que me formalizei, mas nao quero estagnar aqui! Preciso de ajuda para ser grande.</t>
  </si>
  <si>
    <t>MELISA</t>
  </si>
  <si>
    <t>CAMINHA</t>
  </si>
  <si>
    <t>(11) 99453-2326</t>
  </si>
  <si>
    <t>melisacaminha@hotmail.com</t>
  </si>
  <si>
    <t>Santana de Parnaiba</t>
  </si>
  <si>
    <t>06.503-190</t>
  </si>
  <si>
    <t>EMPÓRIO CAMINHA DA ROCA</t>
  </si>
  <si>
    <t>QUEIJOS ARTESANAIS, VINHOS, BISCOITO, DO</t>
  </si>
  <si>
    <t>QUANDO MEU MARIDO TEVE UM PROBLEMA DE SAUDE E TEVE QUE SAIR DO TRABALHO RESOLVEMOS QUE SERIA O MOMENTO DE ABRIR O EMPÓRIO ,UM ANO DEPOIS EU TAMBÉM SAI</t>
  </si>
  <si>
    <t xml:space="preserve">Queremos viver só do Empório e para isto precisariamos investir mais em produtos, R$ 18.000,00 durante  este 1 ano </t>
  </si>
  <si>
    <t xml:space="preserve">Poderiamos oferecer nosso produto para mais lugares e divulgar mais nossos produtos e assim poderiamos viajar menos para buscar nossos produtos </t>
  </si>
  <si>
    <t>Comprar mais equipamento para armazenar e preparar nossos produtos</t>
  </si>
  <si>
    <t>Preciso de mais organizacao e mais controle financeiro para poder saber onde devemos focar, ja temos visto que temos potencial para crescer</t>
  </si>
  <si>
    <t>Descobrir onde focar neste momento, ja que nossos clientes tem dado retorno excelente nos comentarios que fazem do nosso Empório</t>
  </si>
  <si>
    <t>Sendy Jany Leal de</t>
  </si>
  <si>
    <t>Oliveira</t>
  </si>
  <si>
    <t>(92) 99214-1161</t>
  </si>
  <si>
    <t>sendyoliveira@gmail.com</t>
  </si>
  <si>
    <t>69.099-106</t>
  </si>
  <si>
    <t>Nossa Barbearia</t>
  </si>
  <si>
    <t>CORTES, BARBA, SOBRANCELHA,COLORACAO</t>
  </si>
  <si>
    <t>MICRO EMPREENDEDOR INDIVIDUAL-MEI</t>
  </si>
  <si>
    <t>MAIOR DESAFIO FOI A COMPRA DE MAQUINARIO PROFISSIONAL. GRANDE CONQUISTA FOI ATINGIR PONTO DE EQUILIBRIO DO FATURAMENTO. MINHA MAE FOI MINHA MOTIVACAO.</t>
  </si>
  <si>
    <t>AUMENTAR A QUANTIDADE DE ATENDIMENTOS EM 400 POR MES.</t>
  </si>
  <si>
    <t>COM O AUMENTO DO LUCRO PODERIA REALIZAR INVESTIMENTOS DENTRO DA BARBEARIA E MELHORAR MEU PRO-LABORE</t>
  </si>
  <si>
    <t>AUMENTAR A CAPTACAO DE CLIENTES COM CAMPANHAS DE MARKETING. UPGRADENA FACHADA DA BARBEARIA, PLACA LUMINOSA, PANFLETOS ETC</t>
  </si>
  <si>
    <t>AUMENTAR MINHA PRODUTIVIDADE NA GESTAO DA EMPRESA.</t>
  </si>
  <si>
    <t>ACREDITO QUE CONSIGO AUMENTAR EM 20 CLIENTES A MAIS APÓS 1MES DE MENTORIA.</t>
  </si>
  <si>
    <t>Fabiana</t>
  </si>
  <si>
    <t>Paolini</t>
  </si>
  <si>
    <t>(41) 99706-5706</t>
  </si>
  <si>
    <t>fabi_paolini@hotmail.com</t>
  </si>
  <si>
    <t>81.020-230</t>
  </si>
  <si>
    <t>Paris Home</t>
  </si>
  <si>
    <t xml:space="preserve">Aromatizantes, artigos de decoracao </t>
  </si>
  <si>
    <t>Comecamos com a dificuldade de achar emprego, a vontade de ter o próprio negócio e a base de conhecimento adquiridos na faculdade de Moda</t>
  </si>
  <si>
    <t>Gostaria de comprar um carro. Custaria torno de 30 mil</t>
  </si>
  <si>
    <t>Tornaria o negócio mais facil em questao de levar produtos para quem revende e etc</t>
  </si>
  <si>
    <t xml:space="preserve">Aumentar o lucro, diminuir despesas de produtos desnecessarios e sem saida </t>
  </si>
  <si>
    <t>Deveria ser mais pulso firme comigo mesma, e usar mais a criatividade para conseguir bons produtos</t>
  </si>
  <si>
    <t>Conseguiria comecar a guardar dinheiro em uma poupanca e ter uma boa margem de sonho</t>
  </si>
  <si>
    <t>Daniele Fernanda</t>
  </si>
  <si>
    <t>Zarili Braga</t>
  </si>
  <si>
    <t>(18) 99732-6111</t>
  </si>
  <si>
    <t>danielefernanda22@hotmail.com</t>
  </si>
  <si>
    <t>Maracai</t>
  </si>
  <si>
    <t>19.840-000</t>
  </si>
  <si>
    <t>Brecho da Dani</t>
  </si>
  <si>
    <t>roupas,sapatos,brinquedos e etc...</t>
  </si>
  <si>
    <t>mei</t>
  </si>
  <si>
    <t>Eu tinha me casado recentemente meu esposo acabou perdendo emprego ,tivemos a ideia de abrir nosso proprio negocio.Essa foi uma das nossas conquistas.</t>
  </si>
  <si>
    <t>Ter minha casa propria e minha loja propria no valor de 120,000 reais</t>
  </si>
  <si>
    <t>economizaria bastante nas financas diminuindo os gastos podendo atingir mais rapido os meus objetivos</t>
  </si>
  <si>
    <t>conseguir mais clientes,toda semana ter mercadorias novas</t>
  </si>
  <si>
    <t>comecar organizar mais as financas ,ser organizada e objetiva ate atingir meu sonho a se realizar</t>
  </si>
  <si>
    <t xml:space="preserve">conseguiria mais clientes ,organizaria mais as financas </t>
  </si>
  <si>
    <t>Aparecida</t>
  </si>
  <si>
    <t>De oliveira martins Santos</t>
  </si>
  <si>
    <t>(12) 98268-1650</t>
  </si>
  <si>
    <t>aparecida.deoliveiramartins@gmail.com</t>
  </si>
  <si>
    <t>Sao José dos Campos</t>
  </si>
  <si>
    <t>12.236-780</t>
  </si>
  <si>
    <t xml:space="preserve">Lanches Perfect </t>
  </si>
  <si>
    <t xml:space="preserve">Lanches natural </t>
  </si>
  <si>
    <t xml:space="preserve">Mei empreendedor </t>
  </si>
  <si>
    <t xml:space="preserve">No momento meu negócio esta no papel, creio que em breve ja terei comecado, mas a idéia surgiu a algum tempo.  </t>
  </si>
  <si>
    <t xml:space="preserve">Quero montar uma espaco que só vendelanches naturais e sucos. Mas estou comecando entao 1.000 R$ ja da pra comecar </t>
  </si>
  <si>
    <t>Total. Pois nao posso trabalhar por ter um problema de saude que me impede de trabalhar. Entao a unica solucao é trabalhar.</t>
  </si>
  <si>
    <t xml:space="preserve">Mudar a forma de controlar os gastos.  Mas aprendi muito com o curso. </t>
  </si>
  <si>
    <t xml:space="preserve">Ter mais conhecimento. Mas estou estudando para aprender bastante. </t>
  </si>
  <si>
    <t xml:space="preserve">Experiencia no ramo dos negócios.    E muitas    outras   oportunidades </t>
  </si>
  <si>
    <t>Jackson da Costa</t>
  </si>
  <si>
    <t>Martins</t>
  </si>
  <si>
    <t>(91) 98489-2766</t>
  </si>
  <si>
    <t>jacksonmart23@gmail.com</t>
  </si>
  <si>
    <t>Paragominas</t>
  </si>
  <si>
    <t>68.626-354</t>
  </si>
  <si>
    <t>JM MULTIMARCAS</t>
  </si>
  <si>
    <t>ROUPAS E CEREAIS.</t>
  </si>
  <si>
    <t xml:space="preserve">sou Micro Empreendedor </t>
  </si>
  <si>
    <t xml:space="preserve">Iniciei através do meu Pai,  foi seguindo este caminho que abri o meu proprio negocio. Conquistar os clientes foi sem duvida o maior desafio. </t>
  </si>
  <si>
    <t>Expandir meu Negocio, creio que custa uns R$ 20.000,00</t>
  </si>
  <si>
    <t>Abriria mais portas, me traria um amplo mercado para a comercializacao.</t>
  </si>
  <si>
    <t>Estrutura, comprar maquinas de producao e embalagem.</t>
  </si>
  <si>
    <t>Conhecimento maior de controle Financeiro, para assim, conseguir controlar todas as movimentacões do negocio.</t>
  </si>
  <si>
    <t>Com certeza, conseguiria lhe dar melhor com os controles do negócios, saber onde estou gastando e se é realmente necessario gastar.</t>
  </si>
  <si>
    <t>POLIANA</t>
  </si>
  <si>
    <t>DE MORAIS CARVALHO</t>
  </si>
  <si>
    <t>(61) 99963-2171</t>
  </si>
  <si>
    <t>pmcmorais@gmail.com</t>
  </si>
  <si>
    <t>71.996-115</t>
  </si>
  <si>
    <t>ARTFESTA</t>
  </si>
  <si>
    <t>LOCACAO DE PECAS PARA DECORACAO DE FESTA</t>
  </si>
  <si>
    <t>Tudo comecou quando fui demitida do meu ultimo emprego, ja tinha planos de montar meu próprio negócio, e esse foi o ponta pé inicial.</t>
  </si>
  <si>
    <t>Meu maior sonho hoje esta relacionado a minha empresa, quero que ela cresca e que seja reconhecida. Para tanto calculei um investimento de 3.500,00</t>
  </si>
  <si>
    <t>O maior impacto sera a independencia financeira de ambas as partes e reconhecimento no mercado.</t>
  </si>
  <si>
    <t>Acredito que melhorar minha publicidade e fechar mais parcerias com empresas. Investir em uma reforma para que a loja fique mais atrativa.</t>
  </si>
  <si>
    <t xml:space="preserve">É necessario que eu me desprenda emocionalmente da minha familia e que tenha mais confianca em mim.  </t>
  </si>
  <si>
    <t>Acredito que a autoconfianca no meu negócio. Preciso me desprender dos vicios e medos de investir, aprender a lidar com a concorrencia.</t>
  </si>
  <si>
    <t>Jeniffer</t>
  </si>
  <si>
    <t>Tavares</t>
  </si>
  <si>
    <t>(41) 99915-9366</t>
  </si>
  <si>
    <t>tavares.jeni@gmail.com</t>
  </si>
  <si>
    <t>82.800-270</t>
  </si>
  <si>
    <t>Instituto Desenhando Sorrisos</t>
  </si>
  <si>
    <t>Tratamento psicológico</t>
  </si>
  <si>
    <t>Organizacao da sociedade civil - osc</t>
  </si>
  <si>
    <t>Sou psicóloga autonoma e atuo em casos de violencia sexual infantil. Resolvi empreender no meio social para que haja um impacto maior.</t>
  </si>
  <si>
    <t>Criar uma metodologia de atendimento para adultos sobreviventes de abuso sexual infantil. Em torno de R$7 mil.</t>
  </si>
  <si>
    <t>O negócio social traria retorno financeiro para a instituicao, profissionais capacitados para um atendimento mais assertivo e direcionado paraa vitima</t>
  </si>
  <si>
    <t>Maior organizacao e planejamento estratégico e recurso financeiro.</t>
  </si>
  <si>
    <t>Por em pratica o planejamento. Minha dificuldade esta na acao.</t>
  </si>
  <si>
    <t>Realizacao de parcerias de negócio e diferentes estratégias.</t>
  </si>
  <si>
    <t>Alexandre</t>
  </si>
  <si>
    <t>Marques</t>
  </si>
  <si>
    <t>(11) 98431-0435</t>
  </si>
  <si>
    <t>ale.marques@outlook.com</t>
  </si>
  <si>
    <t>02.881-060</t>
  </si>
  <si>
    <t>BOOM SOLUCÕES TECNOLOGICAS</t>
  </si>
  <si>
    <t xml:space="preserve">Cons. em MKT digital, criacao de site e </t>
  </si>
  <si>
    <t>CNPJ</t>
  </si>
  <si>
    <t>3 amigos insatisfeito com o momento. Realizar um trabalho mais simples e mais humano. Comecar sem investir nada. Reverter as receitas para o negocio.</t>
  </si>
  <si>
    <t>O nosso principal objetivo seria impactar a vida de mais pessoas, que assim como nós deseja abrir um negócio. Nao saberia ao certo o valor desse sonho</t>
  </si>
  <si>
    <t>O principal impacto é falta de dinheiro inicial para MKT, comecamos bem, ja estamos no estagio de abrir o CNPJ, agora precisamos seguir investindo.</t>
  </si>
  <si>
    <t>Eu acredito que investir mais em conhecimentos para chegar no maximo de pessoas possiveis</t>
  </si>
  <si>
    <t>Eu acredito que nao misturar os gastos pessoais com o da empresa, e focar em acões que beneficie a empresa.</t>
  </si>
  <si>
    <t>A ideia sempre sera impactar positivamente alguém para que mais pessoas sejam impactadas. A mesma coisa acontece com as mentorias.</t>
  </si>
  <si>
    <t>Maiara</t>
  </si>
  <si>
    <t>Ferraz</t>
  </si>
  <si>
    <t>(44) 99850-2951</t>
  </si>
  <si>
    <t>maiaraferraz2011@hotmail.com</t>
  </si>
  <si>
    <t>Altonia</t>
  </si>
  <si>
    <t>87.550-000</t>
  </si>
  <si>
    <t>revista conecta</t>
  </si>
  <si>
    <t>anuncios</t>
  </si>
  <si>
    <t xml:space="preserve">comecamos com a cara e coragem, devido eu ter saido em uma capa de revista entao tivemos a ixeia de tambem abrir uma revista  </t>
  </si>
  <si>
    <t>sonho de ter a casa propria hoje o valor de uma casa rasuavel custa150.000 assim poderia dar uma vida melhor para meu filho</t>
  </si>
  <si>
    <t>um impacto imenco assim acreditaria ainda mais na minha capacidade</t>
  </si>
  <si>
    <t>a maneira de admitrar o financeiro porque nao separamos os gastos pessoais do proficional</t>
  </si>
  <si>
    <t>mudaria a minha maneira de adiministrar separ o pessoal do proficional</t>
  </si>
  <si>
    <t xml:space="preserve">conseguiria me focar mais em meu trabalho sabendo separar o pessoal do proficional </t>
  </si>
  <si>
    <t>Juliana de Fatima</t>
  </si>
  <si>
    <t>da Silva</t>
  </si>
  <si>
    <t>Flora e Bazar Sao Jorge</t>
  </si>
  <si>
    <t xml:space="preserve">Artigos religiosos </t>
  </si>
  <si>
    <t>Amo esta area e todo que for ligado a misticos, ocultos e fé. Dificuldade foi escolher em quais produtos investir primeiro, pois o mercado é bem amplo</t>
  </si>
  <si>
    <t>Firmar parcerias e colocar um sistema de gestao financeira mais avancado.</t>
  </si>
  <si>
    <t>Deixar de lado o medo do nao e me arriscar mais, ampliar os horizontes e contatos.</t>
  </si>
  <si>
    <t>Paulo Rodrigo</t>
  </si>
  <si>
    <t>Da Costa Pacheco</t>
  </si>
  <si>
    <t xml:space="preserve">Pé de Moleque Comércio de Havaianas </t>
  </si>
  <si>
    <t xml:space="preserve">Chinelos da marca havaianas </t>
  </si>
  <si>
    <t>Iniciar a jornada empreendedora foi a motivacao. Foi dificil conseguir fornecedores e operar com baixo capital. Hoje o aprendizado é a maior conquista</t>
  </si>
  <si>
    <t>Em um horizonte de um ano é aumentar o estoque de mercadorias e atender clientes com melhores produtos e precos. Para isso preciso de R$ 15.000,00</t>
  </si>
  <si>
    <t>Em 4 anos pretendo ser distribuidor regional destes produtos, atendendo clientes em diversas area dos estado, por isso preciso aumentar o estoque</t>
  </si>
  <si>
    <t>Aumentar a estrutura fisica de armazenamento de produtos, ter controle de estoque e do negócio cada vez mais intenso e melhorar o atendimento</t>
  </si>
  <si>
    <t>Saber delegar melhor as tarefas, melhorar a comunicacao externa com parceiros e o mercado e saber captar e manter pessoas certas no negócio.</t>
  </si>
  <si>
    <t>Michelle</t>
  </si>
  <si>
    <t>Soares</t>
  </si>
  <si>
    <t>(21) 3651-9817</t>
  </si>
  <si>
    <t>soaresmichelle62@gmail.com</t>
  </si>
  <si>
    <t>25.015-415</t>
  </si>
  <si>
    <t>Atelie mimi unhas</t>
  </si>
  <si>
    <t>Esmaltes , bijuterias .</t>
  </si>
  <si>
    <t>Bom ,sou Michelle profissao manicure e pedicure desde doze anos de idade hoje estou com trinta anos mas aos vinte e sete que comecei a levar mas sério</t>
  </si>
  <si>
    <t>Ter um espaco maior para trabalhar isso custaria eu creio uns cinco mil reais.</t>
  </si>
  <si>
    <t>Nossa iria concerteza me motivar mas ,e também chamar novos e mas clientes.</t>
  </si>
  <si>
    <t>Ser mas organizada com os gastos, e conseguir guardar um dinheiro na poupanca.</t>
  </si>
  <si>
    <t>Ser mas focada no trabalho,e me organizar mas concerteza</t>
  </si>
  <si>
    <t>Eu conseguiria arrumar minhas financas e concerteza atrair também. Mas clientes .</t>
  </si>
  <si>
    <t>Haloma</t>
  </si>
  <si>
    <t>Vianna</t>
  </si>
  <si>
    <t>Joao Pessoa</t>
  </si>
  <si>
    <t>Paraiba</t>
  </si>
  <si>
    <t>Bolsa Familia</t>
  </si>
  <si>
    <t xml:space="preserve">Dx Design E Grafica </t>
  </si>
  <si>
    <t xml:space="preserve">Artes Graficas e Produtos Graficos </t>
  </si>
  <si>
    <t xml:space="preserve">Micro Empreendedor Individual </t>
  </si>
  <si>
    <t xml:space="preserve">Reforma do Escritório:   88,00 por dia, com o total de 15.000,00, os equipamento que necessito nao sao muito, mais sao importados. </t>
  </si>
  <si>
    <t xml:space="preserve">Nos poderiamos produzir mais designs com notbooks atualizados, receber os  cliente pessoalmente, fazer mais parcerias. </t>
  </si>
  <si>
    <t xml:space="preserve">Ser mais focado no proposito da empresa, trabalhar para micro empreendedores com valores acessiveis a eles e que nao desvalorize o nosso trabalho.  </t>
  </si>
  <si>
    <t xml:space="preserve">Network, Organizacao com as financas, precificacao, parcerias, divulgacao, foco no publico alvo, tracar metas. </t>
  </si>
  <si>
    <t>Tania</t>
  </si>
  <si>
    <t>de Souza Lima</t>
  </si>
  <si>
    <t>(11) 99813-1608</t>
  </si>
  <si>
    <t>taniasantosd@yahoo.com.br</t>
  </si>
  <si>
    <t>Cabreuva</t>
  </si>
  <si>
    <t>13.318-000</t>
  </si>
  <si>
    <t>Criart Brindes e Fotoprodutos</t>
  </si>
  <si>
    <t>Produtos personalizados em geral</t>
  </si>
  <si>
    <t>Nasceu de uma necessidade em personalizar camisetas para uma feira que iriamos fazer. Após procura verifiquei o deficit desse servico em minha cidade.</t>
  </si>
  <si>
    <t>Em um ano gostaria de estar morando em um lugar melhor. Pra meu negocio tenho sonho de estar em uma loja ou show roon ou em feiras.</t>
  </si>
  <si>
    <t>Com certeza melhoria financeiramente e traria mais conforto a mim e minha familia</t>
  </si>
  <si>
    <t>Ter um planejamento financeiro, e cortar custos. Assim investir em divulgacao.</t>
  </si>
  <si>
    <t>Ser mais ativa e segura. Assumir alguns riscos. Controlar financeiramente.</t>
  </si>
  <si>
    <t>Me organizar financeiramente e assim sobrar para investir de forma consciente.</t>
  </si>
  <si>
    <t>Andressa</t>
  </si>
  <si>
    <t>Mirapalheta</t>
  </si>
  <si>
    <t>(21) 98310-6330</t>
  </si>
  <si>
    <t>andressa.mirapalheta90@gmail.com</t>
  </si>
  <si>
    <t>20.510-060</t>
  </si>
  <si>
    <t>Deeh Artes</t>
  </si>
  <si>
    <t>Artes digitais para festas infantis</t>
  </si>
  <si>
    <t>Minha motivacao foi o nascimento da minha filha. Nasceu em 2016 onde tentei empreender com artesanato e nao deu certo. Entao, em 2018 resolvi voltar.</t>
  </si>
  <si>
    <t>Ajudar outras mamaes a realizarem o sonho de fazerem a festa de seus filhos gastando pouco. Custaria R$3000.00.</t>
  </si>
  <si>
    <t>Me possibilitaria ser uma mae mais presente e ativa no desenvolvimento da minha filha.</t>
  </si>
  <si>
    <t>Precisaria investir em mim (capacitacao profissional - conhecimento nunca é demais) e reestruturacao de planejamento, financeiro, divulgacao.</t>
  </si>
  <si>
    <t>Preciso arriscar e encarar mais os desafios (por exemplo vencer a timidez para criar conteudo de valor por video a fim de atrair clientes em potencial</t>
  </si>
  <si>
    <t>Melhorar meus resultados (nao só em vendas), mas ter um norteamento melhor para onde focar e seguir.</t>
  </si>
  <si>
    <t>Maykon Cleber</t>
  </si>
  <si>
    <t>Santos</t>
  </si>
  <si>
    <t>(79) 99164-6073</t>
  </si>
  <si>
    <t>mse.energiasolar@gmail.com</t>
  </si>
  <si>
    <t>Rosario do Catete</t>
  </si>
  <si>
    <t>49.760-000</t>
  </si>
  <si>
    <t xml:space="preserve">MSE - Energia Solar </t>
  </si>
  <si>
    <t xml:space="preserve">Instalador de Painéis Solares </t>
  </si>
  <si>
    <t>Micro Empreendedor Individual</t>
  </si>
  <si>
    <t>BOM, SOU DA AREA DE ELÉTRICA ENTAO, PESQUISANDO O MERCADO NO ANO 2016 AI FOI QUANDO EU FECHEI MINHA PRIMEIRA INSTALACAO DE PAINÉIS SOLARES</t>
  </si>
  <si>
    <t>GOSTARIA DE TERMINHAR MINHA CASA, COMPRAR UM CARRO PARA FACILITAR O MEU SERVICO E TER UUMA SAUDE FINANCEIRA MAIS EQUILIBRADA</t>
  </si>
  <si>
    <t>MUITO GRANDE, POIS TENHO SOMHOS DE TRABALHAR COM SERVICOS SOCIAIS NA MINHA CIDADE, ONDE TENHO UMA PARCERIA COM ADRA BRASIL, A CADA SERVICO FECHADO.</t>
  </si>
  <si>
    <t>COMPRAR ALGUNS EQUIPAMNETOS PARA SERVIR DE MONSTRUARIO E MELHORAR A PROPAGANDA COM ENTREGA DE FOLHETOS E BANNER EM PONTOS ESTRATÉGICOS</t>
  </si>
  <si>
    <t>FOCO NO MEU TEMPO, AS VEZES QUERO FAZER MUITA COISA AO MESMO TEMPO.</t>
  </si>
  <si>
    <t>CONSEGUERIA JA FECHAR ALGUNS SERVICOS DE IMEDIATO, POIS TERIA COMO PROVAR ATRAVÉS DOS EQUIPAMENTOS EM MOSTRUARIO QUE O SISTEMA COMPENSA.</t>
  </si>
  <si>
    <t>JOSIANE</t>
  </si>
  <si>
    <t>DOS SANTOS SODRÉ</t>
  </si>
  <si>
    <t>(77) 3647-2250</t>
  </si>
  <si>
    <t>contato@netosales.com.br</t>
  </si>
  <si>
    <t>Ibitiara</t>
  </si>
  <si>
    <t>46.700-000</t>
  </si>
  <si>
    <t>ns informatica</t>
  </si>
  <si>
    <t>servico técnico de informatica</t>
  </si>
  <si>
    <t>Quando conheci meu parceiro, e comecamos a trabalhar juntos.</t>
  </si>
  <si>
    <t>Gostaria que a empresa crescesse, e que a gente pudesse viver exclusivamente dela.</t>
  </si>
  <si>
    <t>Acredito que iria melhorar bastante, pois minha vida esta estagnada por falta de perspectiva.</t>
  </si>
  <si>
    <t>Aumentar o leque de clientes, e que eles fossem frequentes, e nao esporadicos, como tem ocorrido atualmente.</t>
  </si>
  <si>
    <t>Só acho que deveria ter mais oportunidades, que nunca tive.</t>
  </si>
  <si>
    <t>Sendo sincera, bem pouca coisa. O problema nao é tao simples assim. Teria que primeiro investir na empresa, e depois aumentar o numero de clientes</t>
  </si>
  <si>
    <t>ELIANE MARIA</t>
  </si>
  <si>
    <t>(31) 97147-1341</t>
  </si>
  <si>
    <t>lianii@yahoo.com.br</t>
  </si>
  <si>
    <t>Ipaba</t>
  </si>
  <si>
    <t>35.198-000</t>
  </si>
  <si>
    <t>S &amp; E Decoracões e Locacões</t>
  </si>
  <si>
    <t>Decoracao de festas</t>
  </si>
  <si>
    <t>microempreendedor individual</t>
  </si>
  <si>
    <t>Fui a um casamento, resolvi investir em decoracao de festas. Mas nao tinha dinheiro para investir. Nao tinha carro.A primeira cliente, meus produtos.</t>
  </si>
  <si>
    <t>Ter a loja situada em ponto comercial na avenida. Ter o carro da empresa para carregar as decoracões.</t>
  </si>
  <si>
    <t>Uma maior visibilidade para alcancar meu publico alvo.</t>
  </si>
  <si>
    <t>Preciso vender muito. Mudar a abordagem, propaganda mais eficaz.</t>
  </si>
  <si>
    <t>Acreditar mais em mim. Focar em resultados. Estipular metas.</t>
  </si>
  <si>
    <t>Mais clientes. Mais foco. Reciclada nas idéias. Mais motivacao.</t>
  </si>
  <si>
    <t>Dona</t>
  </si>
  <si>
    <t>Ferreira de Lima</t>
  </si>
  <si>
    <t>(31) 3786-5944</t>
  </si>
  <si>
    <t>financeiro@donaapp.com.br</t>
  </si>
  <si>
    <t>30.350-577</t>
  </si>
  <si>
    <t>Dona Tecnologia</t>
  </si>
  <si>
    <t>Limpeza residencial e comercial</t>
  </si>
  <si>
    <t>ME - Optante Simples Nacional</t>
  </si>
  <si>
    <t>1.Nasceu de uma dor em que vivia na época da faculdade que era encontrar uma diarista.2 Me motiva até hoje ajudar pessoas a pagar faculdade 3financas.</t>
  </si>
  <si>
    <t>Sonho a conquistar daqui a um ano é o Break Even, custaria meu esforco e dedicacao.</t>
  </si>
  <si>
    <t xml:space="preserve">No meu negócio seria ajudar mais do que muitas pessoas e sim milhares, gerando emprego como também amor em forma de limpeza. </t>
  </si>
  <si>
    <t>Melhorar as financas pessoais, nao misturar capital de giro com gastos pessoais.</t>
  </si>
  <si>
    <t>Precisaria me regrar mais, saber o que é necessario do que nao é.</t>
  </si>
  <si>
    <t>Melhoraria meu estado mental empreendedor, daria motivacao para continuar e me reergueria profissionalmente.</t>
  </si>
  <si>
    <t>Ariadne Virginia</t>
  </si>
  <si>
    <t>Rodrigues Coelho</t>
  </si>
  <si>
    <t>(51) 98164-3213</t>
  </si>
  <si>
    <t>ariadnevr_coelho@yahoo.com.br</t>
  </si>
  <si>
    <t>Canoas</t>
  </si>
  <si>
    <t>92.110-030</t>
  </si>
  <si>
    <t>Espaco Serendipity</t>
  </si>
  <si>
    <t xml:space="preserve">Servicos estéticos menos cabelo         </t>
  </si>
  <si>
    <t>Sempre tive se ter um negócio próprio e sempre achei que valia a pena correr todos os riscos para realizar os meus sonhos.</t>
  </si>
  <si>
    <t>Gostaria de abrir meu Espaco em local diferente do local onde eu moro atualmente. Isto me custaria R$5000,00.</t>
  </si>
  <si>
    <t>Esse crescimento trara maior enganjamento dos clientes que preferem ser atendidos em local especifico, como uma sala comercial, isso me fara crescer!</t>
  </si>
  <si>
    <t>Preciso seguir todas as regras passadas no curso, adotar todas as planilhas e melhorar o desempenho delas com a pratica diaria do negócio.</t>
  </si>
  <si>
    <t xml:space="preserve"> Continuar seguindo a intuicao e utilizar as ferramentas para ficar mais perto dessa realizacao, focar na ideia: usar ferramentas traz seguranca!</t>
  </si>
  <si>
    <t>Organizaria o processo, facilitando rever metas e seguir adiante cumprindo as etapas percebidas com a ajuda da mentoria que sera fundamental!</t>
  </si>
  <si>
    <t>Rodrigo</t>
  </si>
  <si>
    <t>Dias Martins Sousa</t>
  </si>
  <si>
    <t>Sao Joao de Meriti</t>
  </si>
  <si>
    <t>Okay Grafica</t>
  </si>
  <si>
    <t>Impressao Digital e Offset, Arte Grafica</t>
  </si>
  <si>
    <t>2 motivos para empreender: 1 paixao pela profissao e  2 vontade de ter meu próprio negócio.</t>
  </si>
  <si>
    <t>sera muito gratificante fazer algo dar certo, o prazer de fazer seu negocio prosperar e ter clientes satisfeitos nao tem preco.</t>
  </si>
  <si>
    <t>ellen</t>
  </si>
  <si>
    <t>assis</t>
  </si>
  <si>
    <t>(12) 99220-0291</t>
  </si>
  <si>
    <t>Lorena</t>
  </si>
  <si>
    <t>12.608-200</t>
  </si>
  <si>
    <t>Mara Morena</t>
  </si>
  <si>
    <t xml:space="preserve">Sapatos </t>
  </si>
  <si>
    <t>Do sonho de ter uma marca própria,aos 19 anos decidi que tinha chego o momento,sabia do que entendia,qual publico atender e estava disposta a batalhar</t>
  </si>
  <si>
    <t>Gostaria de ja ter a minha primeira loja,e isso teria como investimento cerca de 20 mil reais</t>
  </si>
  <si>
    <t>Seria o primeiro passo do meu grande sonho,hoje a empresa é a realizacao da minha vida,e conforme ela cresce também cresco como pessoa e profissional.</t>
  </si>
  <si>
    <t>Preciso mudar o meu planejamento financeiro,para que assim os lucros sejam somente para aquisicao do meu objetivo</t>
  </si>
  <si>
    <t>Acredito que as caracteristicas de um bom empreendedor sao garra,coragem,foco,e vontade e hoje creio que tenho todos essas qualidades em mim.</t>
  </si>
  <si>
    <t>Organizando as financas,com ajuda da mentoria poderei tracar a distancia do que eu quero e de onde estou hoje,o que me ajudaria  a chegar no meu sonho</t>
  </si>
  <si>
    <t>Camila</t>
  </si>
  <si>
    <t>de Sousa Ferreira</t>
  </si>
  <si>
    <t>(31) 99677-7883</t>
  </si>
  <si>
    <t>camila-sf14@hotmail.com</t>
  </si>
  <si>
    <t>Betim</t>
  </si>
  <si>
    <t>32.673-206</t>
  </si>
  <si>
    <t>Camila de Sousa Beauty Store</t>
  </si>
  <si>
    <t>Maquiagens e acessórios</t>
  </si>
  <si>
    <t>Microempreendedor Individual</t>
  </si>
  <si>
    <t>Comecei a empreender porque me mudei de cidade para fazer faculdade e precisava de uma fonte de renda flexivel. Entao criei a loja online no instagran</t>
  </si>
  <si>
    <t xml:space="preserve">Conseguir me manter apenas com o meu negócio. Custaria por volta de R$2.000 no minimo, porque conseguiria me manter e reinvestir na loja. </t>
  </si>
  <si>
    <t>Conseguiria me dedicar apenas a loja e seria muito mais feliz, porque amo maquiagens, minha loja e meus clientes (é incrivel mudar a vida deles/as).</t>
  </si>
  <si>
    <t>Os investimentos e divulgacao. Preciso ter sempre novidades e nao tenho como investir. A divulgacao estou estudando e ja coloquei em pratica.</t>
  </si>
  <si>
    <t>Ter mais coragem para divulgar meu negócio e nao ter vergonha dos outros me subestimarem, além da minha imagem empreendedora. Ja estou mudando tudo!</t>
  </si>
  <si>
    <t>Teria uma ajuda para saber se estou no caminho certo e observacões de detalhes que deixo passar. Nao sei se só o que estou fazendo ja vai me dar resul</t>
  </si>
  <si>
    <t>Luciene</t>
  </si>
  <si>
    <t>souza santos alves</t>
  </si>
  <si>
    <t>(77) 99959-6896</t>
  </si>
  <si>
    <t>lucysiemens10@hotmail.com</t>
  </si>
  <si>
    <t>Tabocas do Brejo Velho</t>
  </si>
  <si>
    <t>47.760-000</t>
  </si>
  <si>
    <t>T&amp;L variedades da moda</t>
  </si>
  <si>
    <t>Roupas no geral e acessorios</t>
  </si>
  <si>
    <t>Comecou com uma oportunidade de tornar uma franqueada de empresa atacadista na aria de moda e acessórios e que tambem trabalha com MMN.</t>
  </si>
  <si>
    <t>Meu sonho é ter a minha loja e tirando meu sustento apartir dela</t>
  </si>
  <si>
    <t>Seria um impacto de superacao e dever comprido, pois traria pra min o bem star financeiro e realizacao de negócio próprio</t>
  </si>
  <si>
    <t>Preciso mudar o meu gerenciamento, tanto na empresa quanto no pessoasl</t>
  </si>
  <si>
    <t>Preciso sair do comodismo, ter mais estudos em relacao meu negócio e perder o medo de ir pra frente,medo do falar,do nao saber agir como uma empresari</t>
  </si>
  <si>
    <t>Consegueria vender mais e sair do vermelho.Alem disso teria mais conhecimento e deciplina usando as informacões e ferramentas através da mentoria</t>
  </si>
  <si>
    <t>Claudio</t>
  </si>
  <si>
    <t>Vieira nixdorf</t>
  </si>
  <si>
    <t>(13) 97414-1709</t>
  </si>
  <si>
    <t>claudiomanchaverde1202@gmail.com</t>
  </si>
  <si>
    <t>Guaruja</t>
  </si>
  <si>
    <t>11.472-160</t>
  </si>
  <si>
    <t>Executivo C.V.N</t>
  </si>
  <si>
    <t xml:space="preserve">Faco supervisionando de alarmes </t>
  </si>
  <si>
    <t>Trabalhava na area de seguranca e me veio a mente fazer meu próprio negocio oferecendo meus servicos as empresas</t>
  </si>
  <si>
    <t>Meu sonho é ter minha casa própria e ter meu espaco para empreender melhor os meus negócios</t>
  </si>
  <si>
    <t>A anos desejo esse sonho entao seria um impacto muito grande</t>
  </si>
  <si>
    <t>Conseguir contrato com mais empresas tentando aumentar a minha renda para poder poupar mais e mais</t>
  </si>
  <si>
    <t>ARRISCAR MAIS PARA SE TORNAR MAIOR e ser um empreendedor de sucesso</t>
  </si>
  <si>
    <t xml:space="preserve">Entender mais sobre o que estou empreeendendo como fechar contratos com empresa  </t>
  </si>
  <si>
    <t>(48) 99627-3575</t>
  </si>
  <si>
    <t>jaque_1912@hotmail.com</t>
  </si>
  <si>
    <t>Sao José</t>
  </si>
  <si>
    <t>88.117-700</t>
  </si>
  <si>
    <t>Adoro Cosméticos</t>
  </si>
  <si>
    <t xml:space="preserve">Cosméticos e maquiagens </t>
  </si>
  <si>
    <t xml:space="preserve">Sempre gostei de vendas e da area de cosméticos, por isso, comecei a vender por catalogo algumas marcas, depois captei a necessidade de ampliar. </t>
  </si>
  <si>
    <t>Ver minha marca reconhecida com a \&amp;#34;loja itinerante\&amp;#34; que ja possuo com meu carro, e a abertura de quiosques, comecando com em torno de 20 mil reais</t>
  </si>
  <si>
    <t>Sera a concretizacao da minha ideia inicial, em levar  praticidade as minhas clientes, independencia, empoderamento feminino.</t>
  </si>
  <si>
    <t>Ser mais disciplinada com a gerencia do meu tempo e um networking fidelizado, maior também</t>
  </si>
  <si>
    <t>TEr maturidade financeira, nao agir tanto no impulso</t>
  </si>
  <si>
    <t>Disciplina, troca de experiencias que sera fundamental</t>
  </si>
  <si>
    <t>Jennifer</t>
  </si>
  <si>
    <t>Gomes rippol</t>
  </si>
  <si>
    <t>(53) 8451-4521</t>
  </si>
  <si>
    <t>jennifer.gomes2142@gmail.com</t>
  </si>
  <si>
    <t>Pelotas</t>
  </si>
  <si>
    <t>96.030-580</t>
  </si>
  <si>
    <t>J.v marmitex</t>
  </si>
  <si>
    <t>Almoco e janta</t>
  </si>
  <si>
    <t>Meu negócio nasceu através do amor que tenho por cozinhar com isso comecei a vender ala minutas e pratos prontos</t>
  </si>
  <si>
    <t xml:space="preserve">Eu gostaria de adiquiri um lugar próprio pra poder abrir um restaurante ou um pegue e leve custaria cerca de 10 mil ja conseguiria abrir </t>
  </si>
  <si>
    <t xml:space="preserve">Teria um impacto enorme,pois mudaria muito ja me ajudaria a me manter instavel e manter meus negócios </t>
  </si>
  <si>
    <t>Precisaria mudar tudo, pois nao tenho maquinas fogao industrial, pois uso minha cozinha pra poder fazer as marmitas</t>
  </si>
  <si>
    <t>Precisaria colocar em pratica tudo que tenho em mente  estudar mais sobre empreendedorismo</t>
  </si>
  <si>
    <t xml:space="preserve">Conseguiria comprar mais mantimentos pra variar o cardapio conseguiria compra um fogao industrial e da uma ajeitada na cozinha </t>
  </si>
  <si>
    <t>Ingrid Ribeiro</t>
  </si>
  <si>
    <t>(93) 99183-6996</t>
  </si>
  <si>
    <t>ingridrs97@gmail.com</t>
  </si>
  <si>
    <t>68.040-360</t>
  </si>
  <si>
    <t>Tipiti</t>
  </si>
  <si>
    <t>Produtos paraenses</t>
  </si>
  <si>
    <t>O objetivo de valorizar o trabalho artesanal das comunidades, tradicao e cultura do nosso povo. Tive superacões pessoais e desafios financeiros.</t>
  </si>
  <si>
    <t>Gostaria de tirar minha habilitacao e adquirir um transporte. O valor é de R$ 10,000 reais.</t>
  </si>
  <si>
    <t>Esse sonho influenciaria diretamente na logistica do meu negócio.</t>
  </si>
  <si>
    <t>Precisaria ampliar as vendas e aumentar os investimentos.</t>
  </si>
  <si>
    <t>Mudar os habitos financeiros para conseguir investir no sonho.</t>
  </si>
  <si>
    <t>Conseguiria fazer um planejamento focado no meu negócio e no meu sonho.</t>
  </si>
  <si>
    <t>Glinnis</t>
  </si>
  <si>
    <t>Da Rocha</t>
  </si>
  <si>
    <t>(93) 99154-5454</t>
  </si>
  <si>
    <t>glinnis.susan@hotmail.com</t>
  </si>
  <si>
    <t>68.025-670</t>
  </si>
  <si>
    <t>Escoamos produtos da cultura paraense</t>
  </si>
  <si>
    <t>Acompanhei nascimento da TIPITI mas só entrei em 2016. Querer ver projeto firmado e com acões claras: motivaram, desafiaram e se tornaram conquistas.</t>
  </si>
  <si>
    <t>Ter casa própria com um espaco para Tipiti desenvolver ideias, receber sua Rede e um transporte. Sonhos que custam hoje, em torno, de R$50.000,00.</t>
  </si>
  <si>
    <t>Trabalhar com organizacao e acessibilidade contribuiria muito com a Tipiti, bem como mudaria o foco das acões pessoais pro desenvolvimento do negócio.</t>
  </si>
  <si>
    <t>Para conseguir realiza-lo precisamos nos organizar financeiramente, dar importancia ao Fluxo de Caixa, prioridade financeira e aumentar nossas vendas.</t>
  </si>
  <si>
    <t>Ser mais focada e ser fiel aos planejamentos; ter metas objetivas e respeitar ao maximo o financeiro do meu negócio.</t>
  </si>
  <si>
    <t>Montar estratégias para os melhores caminhos que facilitem e/ou encurtem o prazo de realizacao.</t>
  </si>
  <si>
    <t>Anastacia</t>
  </si>
  <si>
    <t>(61) 98376-1225</t>
  </si>
  <si>
    <t>tekalynda@gmail.com</t>
  </si>
  <si>
    <t>73.270-080</t>
  </si>
  <si>
    <t>Outro</t>
  </si>
  <si>
    <t>Tacy Nail  Art</t>
  </si>
  <si>
    <t>beleza, saude e bem estar</t>
  </si>
  <si>
    <t>nao formalizei</t>
  </si>
  <si>
    <t xml:space="preserve">Minha mae é manicure e minha irma aprendeu com ela. Ja eu procura uma oportunidade de um curso no senac ai eu fiz e hoje amo o que faco! </t>
  </si>
  <si>
    <t>abrir meu espaco de manicure ! acredito de custaria uns 3500,00 para sair como eu quero!</t>
  </si>
  <si>
    <t>Na faco ideia, tempo eu até tenho, mas acho que preciso melhorar a gestao dele! tal vez mudar rotinas financeiras, diminuir gastos...</t>
  </si>
  <si>
    <t>ser mais disciplinada na area Financeira, gerir meu tempo, ter mais empenho...</t>
  </si>
  <si>
    <t>Ter mais confianca, em mim mesmo, determinacao, gerir meu tempo e organizar minhas financas.</t>
  </si>
  <si>
    <t>Tal vez sim! se tiver essa possibilidade vou agarra la com unhas e dentes!</t>
  </si>
  <si>
    <t>Gabriela</t>
  </si>
  <si>
    <t>(21) 96913-4744</t>
  </si>
  <si>
    <t>gbelezaecia@gmail.com</t>
  </si>
  <si>
    <t>25.015-326</t>
  </si>
  <si>
    <t>Beleza &amp; Cia Curso Profissionalizante</t>
  </si>
  <si>
    <t>Aula Particular e em pequenos grupos</t>
  </si>
  <si>
    <t>Desafio até Hoje em manter as contas organizadas, cliente satisfeito e planejar crescimento</t>
  </si>
  <si>
    <t>Em ver salao funcionando para os alunos ter estagio</t>
  </si>
  <si>
    <t>Maior dedicacao minha, ter rendimento maior das aulas para os alunos realmente realizar um trabalho completo</t>
  </si>
  <si>
    <t>Aumentar as  vendas e contratar um funcionario qualificado e que goste de vender</t>
  </si>
  <si>
    <t>Separar as contas pessoais e da empresa porque acabo utilizando tudo</t>
  </si>
  <si>
    <t xml:space="preserve">Me ajudaria Concerteza, entender o que estou fazendo errado e planejar estratégias </t>
  </si>
  <si>
    <t xml:space="preserve">Josineide </t>
  </si>
  <si>
    <t>Atelie</t>
  </si>
  <si>
    <t>(67) 99302-4661</t>
  </si>
  <si>
    <t>CAMPO GRANDE</t>
  </si>
  <si>
    <t>79.045-291</t>
  </si>
  <si>
    <t>Cantinho da Josi Atelie</t>
  </si>
  <si>
    <t>Faco croche e revendo folheados.</t>
  </si>
  <si>
    <t>O Cantinho da Josi Atelie nasceu quando tinha uns 13 anos de idade, ele nasceu da vontade de expor meus croches nas lojinhas do meu bairro.</t>
  </si>
  <si>
    <t>Quero estar com meu Atelie montado. O custo seria de uns R$3.000,00.</t>
  </si>
  <si>
    <t>Todos saberiam da existencia fisica do meu atelie.</t>
  </si>
  <si>
    <t>Focar na revenda de chocolates, pois é o que gira mais rapido o dinheiro.</t>
  </si>
  <si>
    <t>Medo da inveja dos outros ou desprezo. Creio que autoconfianca.</t>
  </si>
  <si>
    <t>Conseguiria ter autoconfianca para vender mais bombons em menos tempo para ter um retorno mais rapido de dinheiro.</t>
  </si>
  <si>
    <t>Otavio</t>
  </si>
  <si>
    <t>Rodrigues</t>
  </si>
  <si>
    <t>(87) 99179-0059</t>
  </si>
  <si>
    <t>otavinhor2010@gmail.com</t>
  </si>
  <si>
    <t>Sao José do Belmonte</t>
  </si>
  <si>
    <t>56.950-000</t>
  </si>
  <si>
    <t xml:space="preserve">Bom Sorvete do Carmo </t>
  </si>
  <si>
    <t xml:space="preserve">Sorveteira </t>
  </si>
  <si>
    <t>Varejista</t>
  </si>
  <si>
    <t xml:space="preserve">Tudo comeca num mudanca de vida, saindo de Sao Paulo para interior do Pernambuco, a dificuldade de emprego em relacao a regiao muito ruim! </t>
  </si>
  <si>
    <t>Nao sei o valor, mais meu sonho é ter um estabelecimento onde posso ter o melhor produto possivel para meu cliente e uma ótima a comodidade para eles!</t>
  </si>
  <si>
    <t xml:space="preserve">Seria um absurdo! Consegui esse feito acho que seria o meu apsci. </t>
  </si>
  <si>
    <t xml:space="preserve">O gasto com coisa desnecessarias. Nao que seja desnecessario mais diminuir esse valores! </t>
  </si>
  <si>
    <t xml:space="preserve">Meu entusiasmo! Acabo fazendo coisas desnecessarias e acarretando as vezes dor de cabeca! </t>
  </si>
  <si>
    <t xml:space="preserve">Seria eu sair do zero! Mentalmente e aprendizagem para eu seguir com meu sonhos! </t>
  </si>
  <si>
    <t>Paloma</t>
  </si>
  <si>
    <t>Alves de Araujo Aghinoni</t>
  </si>
  <si>
    <t>Produtos Personalizados</t>
  </si>
  <si>
    <t>Comecei personalizando roupas para bebe apenas com patchwork pois nao tinha outro maquinario. Motivada pelo desejo de dar uma vida melhor ao meu filho</t>
  </si>
  <si>
    <t>Gostaria de adquirir um novo equipamento para ampliar os produtos fornecidos. Para tal aquisicao necessito de R$10.000.</t>
  </si>
  <si>
    <t>Estratégias de vendas e controlar melhor as entradas e saida de dinheiro.</t>
  </si>
  <si>
    <t>Barbara</t>
  </si>
  <si>
    <t>Goergen</t>
  </si>
  <si>
    <t>(41) 99808-8535</t>
  </si>
  <si>
    <t>babygoergen@hotmail.com</t>
  </si>
  <si>
    <t>81.320-440</t>
  </si>
  <si>
    <t>Mel&amp;Tynne</t>
  </si>
  <si>
    <t>Bolsas,calcados,roupas</t>
  </si>
  <si>
    <t xml:space="preserve">Gerar uma renda para ter o próprio negócio,e estabelecer uma liberdade de vida </t>
  </si>
  <si>
    <t>Minha casa,valor aproximado 150.000.00,junto com o meu projeto de negócio</t>
  </si>
  <si>
    <t>Mudancas, investimento, liberdade, lideranca,poder de foco</t>
  </si>
  <si>
    <t>Marketing, plataforma digital, site a desenvolver,plano de vendas</t>
  </si>
  <si>
    <t>Me centrar mais nos negócios, gerencia mais as financas, centraliza em um foco somente</t>
  </si>
  <si>
    <t>Meu próprio espaco para meu negócio,me centralizar como empreendedora, lideranca com financas</t>
  </si>
  <si>
    <t>Renato</t>
  </si>
  <si>
    <t>Coutinho</t>
  </si>
  <si>
    <t>(64) 98147-1163</t>
  </si>
  <si>
    <t>rpanfletagem@gmail.com</t>
  </si>
  <si>
    <t>Catalao</t>
  </si>
  <si>
    <t>75.780-000</t>
  </si>
  <si>
    <t>RBS COMUNICACAO CORPORATIVA</t>
  </si>
  <si>
    <t>distribuicao de folhetos promocionais, c</t>
  </si>
  <si>
    <t>nasceu de um desejo de nao depender de renda alguma de gente, de patrao nem de horario até que eu me formasse . e surgiu meu negócio</t>
  </si>
  <si>
    <t>Me tornar uma franchising e preciso de 30 mil inicial</t>
  </si>
  <si>
    <t>seria mais produtivo, poderia ajudar mais pessoas a terem empres</t>
  </si>
  <si>
    <t xml:space="preserve">ter um local próprio, uma sede própria, ter montado um escritório, ter capital de giro para isso por uns 6 meses </t>
  </si>
  <si>
    <t>ter mais controle de custos de vendas e saidas, ter mais foco ...</t>
  </si>
  <si>
    <t xml:space="preserve">controle de fluxo, de administracao, e quitar as dividas . até agora, cometi 1 erro : nao coloquei 1 pró labore pra poder honrar as dividas </t>
  </si>
  <si>
    <t>Sampaio</t>
  </si>
  <si>
    <t>(71) 99655-9833</t>
  </si>
  <si>
    <t>lorysampa@hotmail.com</t>
  </si>
  <si>
    <t>Viver Bela</t>
  </si>
  <si>
    <t>roupa feminina  bolsas</t>
  </si>
  <si>
    <t>MEU NEGOCIO CRESCEU COM A AJUDA DA FAMILIA QUE ME EMPRESTOU DINHEIRO PARA COMPRA DE MERCADORIA, OS DESAFIOS SAO AS VENDAS A PRAZO JA TENHO UM AMBIENTE</t>
  </si>
  <si>
    <t>SONHO DE TER UMA LOJA EM UM PONTO MEU CUSTA EM MEDIA R$10.000</t>
  </si>
  <si>
    <t>IMPACTO GRANDE POIS AUMENTARIA AS VENDAS EM 80% MEU LUCRO AUMENTARIA MUITO</t>
  </si>
  <si>
    <t>PRECISARIA TER MAIS VENDAS A VISTA OU CARTAO PARA  CONSEGUIR MAIS DINHEIRO</t>
  </si>
  <si>
    <t xml:space="preserve">CUIDAR MAIS DA PARTE FINANCEIRA PARA PODER JUNTAR DINHEIRO </t>
  </si>
  <si>
    <t>CONSEGUIRIA ATINGIR UM VALOR DE 250 REAIS A CADA MES COM ESSE VALOR DA PRA JUNTAR UM QUANTIA BOA</t>
  </si>
  <si>
    <t>Jakslei</t>
  </si>
  <si>
    <t>Fernandes Miranda</t>
  </si>
  <si>
    <t>(38) 99203-3216</t>
  </si>
  <si>
    <t>jaksmiranda@yahoo.com.br</t>
  </si>
  <si>
    <t>Salinas</t>
  </si>
  <si>
    <t>39.560-000</t>
  </si>
  <si>
    <t>Academia de Artes Marciais - Taekwondo</t>
  </si>
  <si>
    <t>Aulas</t>
  </si>
  <si>
    <t>nao formalizado</t>
  </si>
  <si>
    <t>Comecei a dar aulas em um clube esportivo, devido a localizacao do clube migrei para um outro local mais centralizado e o desafio maior e a estrutura.</t>
  </si>
  <si>
    <t>Ampliar o espaco de treinos (tatames) e mais equipamentos e acessórios para os treinos . Valor 4.500,00</t>
  </si>
  <si>
    <t xml:space="preserve">Iria aumentar primeiramente minha renda, pois conseguiria atender mais alunos. </t>
  </si>
  <si>
    <t xml:space="preserve">Ampliar a academia para poder atender mais alunos e gerar mais renda. </t>
  </si>
  <si>
    <t>Controle e disciplina financeira, separar o pessoal com o do meu negócio.</t>
  </si>
  <si>
    <t>Controle de saida e entrada, elaboracao de um plano de crescimento e disciplina de gestao.</t>
  </si>
  <si>
    <t>Aline</t>
  </si>
  <si>
    <t>Machado Correa</t>
  </si>
  <si>
    <t>(51) 99382-0926</t>
  </si>
  <si>
    <t>allynemachadocorrea@gmail.com</t>
  </si>
  <si>
    <t>Viamao</t>
  </si>
  <si>
    <t>94.470-660</t>
  </si>
  <si>
    <t>Delicias Mary Jane</t>
  </si>
  <si>
    <t>Bolos,salgados,paes e pizzas</t>
  </si>
  <si>
    <t>Somos mae e filha,juntas fazemos salgados,bolos,pao e pizzas para vender,estamos planejando em abrir um espaco para ampliar nossas vendas.</t>
  </si>
  <si>
    <t>Abrir uma confeitaria,que possamos separar a empresa do pessoal</t>
  </si>
  <si>
    <t>Teria mais tempo com a familia,crescimento lucrativo para a empresa por estar trabalhando  com que ama</t>
  </si>
  <si>
    <t>Fazer uma poupanca e economizar para que em 1 ano possamos realizar o nosso sonho</t>
  </si>
  <si>
    <t>Ter mais controle financeira para chegar ao objetivo do crescimento da empresa com economia e dedicacao</t>
  </si>
  <si>
    <t>Lucro financeiro, crescimento da empresa sem divida</t>
  </si>
  <si>
    <t>Natasha Caroline</t>
  </si>
  <si>
    <t>Cullen</t>
  </si>
  <si>
    <t>(11) 97709-3349</t>
  </si>
  <si>
    <t>natsha_cullen@hotmail.com</t>
  </si>
  <si>
    <t>Itapecerica da Serra</t>
  </si>
  <si>
    <t>06.851-260</t>
  </si>
  <si>
    <t>Sp011beer</t>
  </si>
  <si>
    <t xml:space="preserve">Cerveja artesanal a marca e de um amigo </t>
  </si>
  <si>
    <t>Trocando de cervejaria</t>
  </si>
  <si>
    <t>A marca eh de um amigo profissional do skate me identifico com vendas e novas oportunidades mercado bom</t>
  </si>
  <si>
    <t>Poder regularizar todas as cervejas 5 tipos e coloca las em lojas de grande porte ex mercados</t>
  </si>
  <si>
    <t>Todo impacto positivo atender clientes grandes eh o meu sonho</t>
  </si>
  <si>
    <t xml:space="preserve">Somente regulador toda as cervejas pois ja tenho contato do comprador de um mercado grande </t>
  </si>
  <si>
    <t xml:space="preserve">Ser bem organizada com planilhas faz toda diferenca para controlar os gastos e lucros </t>
  </si>
  <si>
    <t xml:space="preserve">Mais informacões para diversidades que possam aparecer </t>
  </si>
  <si>
    <t>Dalila</t>
  </si>
  <si>
    <t>Amorim</t>
  </si>
  <si>
    <t>(31) 99115-2252</t>
  </si>
  <si>
    <t>dalila.amorim@hotmail.com</t>
  </si>
  <si>
    <t>31.030-066</t>
  </si>
  <si>
    <t>Q bonita</t>
  </si>
  <si>
    <t>Roupas e acessórios femininos</t>
  </si>
  <si>
    <t>A motivacao surgiu quando fiquei desempregada. Precisava de dinheiro mas nao tinha emprego assim resolvi investir em algo que gosto para ter uma renda</t>
  </si>
  <si>
    <t>Ter minha loja fisica. Em média uns R$4000,00 para compra de material como cabides manequins e outros</t>
  </si>
  <si>
    <t>Enorme. Aumentaria o numero de vendas e consequentemente o lucro é geraria emprego pois precisarei de funcionarios</t>
  </si>
  <si>
    <t xml:space="preserve">Preciso cortar gastos e comecar a juntar esse valor </t>
  </si>
  <si>
    <t xml:space="preserve"> Separar as financas e investir em mais conhecimento</t>
  </si>
  <si>
    <t xml:space="preserve">Conseguiria sem duvidas ja dar o primeiro passo e me organizar financeiramente </t>
  </si>
  <si>
    <t>Ranael</t>
  </si>
  <si>
    <t>Walison</t>
  </si>
  <si>
    <t>(13) 98211-3068</t>
  </si>
  <si>
    <t>rwalison1@hotmail.com</t>
  </si>
  <si>
    <t>11.082-340</t>
  </si>
  <si>
    <t>Rasport Store</t>
  </si>
  <si>
    <t>Moda unissex, acessórios, moda geek(nerd</t>
  </si>
  <si>
    <t xml:space="preserve">Após um acidente quase fatal,eu renasci como a fenix, sou um buscador, sou  ousado. Descobri tudo sozinho,motivo principal é mudar a transformacao de </t>
  </si>
  <si>
    <t>Meu objetivo a contar a partir de hoje dia 27/08/18 é atingir 20 milhões de pessoas (marca) e estar faturando 5 milhões ao ano.</t>
  </si>
  <si>
    <t>Esse fundamental!! através dele vou conseguir realizar meu apice do sonho que é criar uma escola empreendedora, Formando jovens com visao e objetivo.</t>
  </si>
  <si>
    <t>Estar em uma sala do trabalho, e com recursos prontos para serem usados.</t>
  </si>
  <si>
    <t>Dividir tarefas (como estou sozinho, acabo tendo que fazer tudo).</t>
  </si>
  <si>
    <t>Com meu planejamento estratégico e objetivo final. Unindo nossas forcas e fazendo uma alianca de mentes(Master mind). Iremos atingir qualquer meta!</t>
  </si>
  <si>
    <t>Wilian</t>
  </si>
  <si>
    <t>Bendo</t>
  </si>
  <si>
    <t>Frutas, mais precisamente bananas.</t>
  </si>
  <si>
    <t>Abri uma empresa</t>
  </si>
  <si>
    <t>Meu negócio nasceu devido ao meu pai ser produtor de banana. Desafio foi comprar um caminhao e depois as camaras frias para maturar a fruta e pagar.</t>
  </si>
  <si>
    <t>Comprar uma camionete frigorifica para entrega e comprar um caminhao maior para transporte. Valor total de 100.000,00 reais.</t>
  </si>
  <si>
    <t>Aumentaria minhas vendas e diminuiria os gastos com manutencao de caminhao usado.</t>
  </si>
  <si>
    <t>Precisar investir mais em logistica, comprando mais caminhao, mais camaras, contratando mais funcionarios.</t>
  </si>
  <si>
    <t>Cuidar mais das financas, economizar em gastos supérfulos.</t>
  </si>
  <si>
    <t>Mariana</t>
  </si>
  <si>
    <t>Moschkovich Athayde</t>
  </si>
  <si>
    <t>(41) 98461-5807</t>
  </si>
  <si>
    <t>contato@samqualidadesonora.com.br</t>
  </si>
  <si>
    <t>83.402-690</t>
  </si>
  <si>
    <t>SaM Qualidade Sonora</t>
  </si>
  <si>
    <t>Instrumentos musicais de madeira</t>
  </si>
  <si>
    <t>A SaM nasceu da vontade de construir instrumentos com alta qualidade sonora. Nosso desafio é o planejamento de tempo, investimentos e precificacao.</t>
  </si>
  <si>
    <t>Queremos melhorar nossos produtos e processos, para podermos produzir mais e com melhor qualidade, estimamos investimento inicial de R$ 3.000,00.</t>
  </si>
  <si>
    <t>Poderiamos vender mais instrumentos ao mesmo tempo que teriamos mais qualidade de vida, pois hoje trabalhamos muito para produzir poucos instrumentos.</t>
  </si>
  <si>
    <t>Precisaremos terceirizar uma parte da producao e refazer a precificacao dos produtos e do planejamento de producao.</t>
  </si>
  <si>
    <t>Preciso me abrir para aprender a melhor forma de administrar a empresa, com apoio de outras pessoas.</t>
  </si>
  <si>
    <t>Acredito que a mentoria para planejamento e precificacao poderia melhorar significativamente a nossa qualidade de vida ja no primeiro mes.</t>
  </si>
  <si>
    <t>Marcelo</t>
  </si>
  <si>
    <t>Ronaldo de Castro Alencar</t>
  </si>
  <si>
    <t>(96) 99177-1752</t>
  </si>
  <si>
    <t>mrc-alencar@hotmail.com</t>
  </si>
  <si>
    <t>Macapa</t>
  </si>
  <si>
    <t>Amapa</t>
  </si>
  <si>
    <t>68.908-006</t>
  </si>
  <si>
    <t>2R COMUNICACAO VISUAL</t>
  </si>
  <si>
    <t>XEROX, DIGITACÕES, IMPRESSOES GRAFICAS</t>
  </si>
  <si>
    <t>Meu primeiro emprego, o patrao praticamente falo que empregado é empregado e chefe é chefe, referindo que ele tinha a capacidade de esta ali, 1o ponto</t>
  </si>
  <si>
    <t xml:space="preserve">Abrir uma outra loja, ou aumentar esta, trazendo um novo servico de impressao em canecas e camisas, 8 mil reais </t>
  </si>
  <si>
    <t>Bom de renda eu terei aproximadamente uns 500,00 mensais a mais, sem falar que na caneca eu venderia em comércios locais o que me daria mais 500 mes</t>
  </si>
  <si>
    <t>tirar a parte de lan house que tenho, para ganhar espaco, e por somente a de impressao camisas/caencas, ou ampliar um pouco mais,</t>
  </si>
  <si>
    <t>Ter um pouco de coragem, pois possuo dividas a pagar ainda, até daqui 4 meses, e só entao fazer essa.</t>
  </si>
  <si>
    <t>tenho a minha loja a 7 anos, e até entao nao consigo aumentar os ganhos, claro a localizacao nao é uma das melhores, mais preciso muito de ajuda.</t>
  </si>
  <si>
    <t>Vanessa</t>
  </si>
  <si>
    <t>Castro</t>
  </si>
  <si>
    <t>(16) 98874-6009</t>
  </si>
  <si>
    <t>nessap.castro@yahoo.com.br</t>
  </si>
  <si>
    <t>Ribeirao Preto</t>
  </si>
  <si>
    <t>14.066-040</t>
  </si>
  <si>
    <t>pizzaria Prado</t>
  </si>
  <si>
    <t xml:space="preserve">pizzas pre assadas </t>
  </si>
  <si>
    <t>ADQUIRI DO MEU IRMAO, Q FOI PARA OUTRO RAMO, TRABALHEI EM UMA EMPRESA, SAI DA MESMA PARA ME ARRISCAR, ACREDITO Q VOU CONSEGUIR CHEGAR ONDE QUERO</t>
  </si>
  <si>
    <t>SERIA AMPLIAR A PIZZARIA PARA ATENDIMENTO NO LOCAL TBM, POR VOLTA DE 30.000,00</t>
  </si>
  <si>
    <t>SERIA ADQUIRIR FUNCIONARIOS, MOTO BOYS, SERIA MUITO TRABALHO, POREM É O Q ESTAMOS BUSCANDO SEMPRE</t>
  </si>
  <si>
    <t>AUMENTAR O NUMERO DE CLIENTES ATENDIDO E REGIOES A SER ATENDIDAS</t>
  </si>
  <si>
    <t>NADA,  CREIO Q A VONTADE DE CRESCER ME AJUDA MUITO</t>
  </si>
  <si>
    <t>CONHECIMENTOS DE COMO GERENCIAR MINHA EMPRESA, COMO FOCAR NOS GANHOS E GASTOS, COMO ORGANIZAR E SEPARAR O PROFISSIONAL DO PESSOAL</t>
  </si>
  <si>
    <t>marcos</t>
  </si>
  <si>
    <t>assuncao</t>
  </si>
  <si>
    <t>(11) 94752-6744</t>
  </si>
  <si>
    <t>mesolucoestec@gmail.com</t>
  </si>
  <si>
    <t>04.429-210</t>
  </si>
  <si>
    <t>ME solucões tecnolicas</t>
  </si>
  <si>
    <t xml:space="preserve">sistema de seguranca eletronica </t>
  </si>
  <si>
    <t>seguranca eletronica,eletrica e telefone</t>
  </si>
  <si>
    <t>15 anos na area da seguranca eletronica e a mais o menos 1 ano decidir fazer minha jornada por conta o desafio e estar sempre com instalacao do mesmo</t>
  </si>
  <si>
    <t xml:space="preserve">meu sonho e colocar primeiramente minhas contas em dia , depois adevisar meu veiculo fazer o uniforme da empresa e ter um escritorio para atendimento </t>
  </si>
  <si>
    <t xml:space="preserve">O impacto seria sul real na vida pessoal e mais um objetivo alcansado pela empresa , mais o mais importante seria a instrutura da empresa </t>
  </si>
  <si>
    <t xml:space="preserve">mais empresas para oferecer o servico de mao de obra de instalacao do sistema e mais venda do produto tambem </t>
  </si>
  <si>
    <t xml:space="preserve">uma coisa que aprendi nao faz muito tempo para de gastar um pouco ter mais controle da cituacao financeira </t>
  </si>
  <si>
    <t xml:space="preserve">ja aprendi muito em pouco tempo de curso mais ainda nao e nada por isso com esse um mes seria a melhor coisa pra mim e para empresa </t>
  </si>
  <si>
    <t>Silva</t>
  </si>
  <si>
    <t>(86) 99968-0541</t>
  </si>
  <si>
    <t>dryanosilva@gmail.com</t>
  </si>
  <si>
    <t>Teresina</t>
  </si>
  <si>
    <t>Piaui</t>
  </si>
  <si>
    <t>64.001-030</t>
  </si>
  <si>
    <t>Onfit Suplmentos Alimentares</t>
  </si>
  <si>
    <t>Suplementos Alimentares</t>
  </si>
  <si>
    <t>Sou nutricionista e desde a graduacao tinha o sonho de ter uma loja de suplementos e dentro dela oferecer diversos produtos e consultoria para cliente</t>
  </si>
  <si>
    <t xml:space="preserve">Abrir uma loja fisica, ter maior variedade de produtos, oferecer consultoria nutricional dentro da loja, realizar varios eventos cientificos </t>
  </si>
  <si>
    <t>Visibilidade, reconhecimento, alicerce e chances de crescimento empresarial</t>
  </si>
  <si>
    <t>logistica, alcancar capital de giro necessario para manutencao do negocio.</t>
  </si>
  <si>
    <t>precipitacao, as vezes me deixo levar pela a emocao do momento</t>
  </si>
  <si>
    <t>Crescimento, desenvolvimento, uma gestao melhor do negocio e conhecimento</t>
  </si>
  <si>
    <t>Josue</t>
  </si>
  <si>
    <t>Souza sampaio</t>
  </si>
  <si>
    <t>(93) 99175-2664</t>
  </si>
  <si>
    <t>sampaio32josue@gmail.com</t>
  </si>
  <si>
    <t>Juruti</t>
  </si>
  <si>
    <t>68.170-000</t>
  </si>
  <si>
    <t>Movelaria</t>
  </si>
  <si>
    <t>Móveis</t>
  </si>
  <si>
    <t>Nao sei dizer</t>
  </si>
  <si>
    <t>Comecou quando eu senti a curiosidade de ter uma movelaria foi na coragem nao tinha recurso pra comprar o maquinario ai pedi o fibaciamento</t>
  </si>
  <si>
    <t>Comprar maquinarios modernos legalizar meu empreendimento e poder gerar mas renda pra minha familha o custo uns r$35,000,00</t>
  </si>
  <si>
    <t>Bom trabalharia com mas seguranca e teria mas facilidade de producao e maior renda</t>
  </si>
  <si>
    <t>O ambiente os maquinarios mas mao de obra e a estrutura do meu estabelecimento</t>
  </si>
  <si>
    <t>Primeiro meu alto estima que muitas vezes me deixa arrasado quando um negocio da errado e é muito dificil principalmente quando nao da retorno</t>
  </si>
  <si>
    <t>Bom talvez muita coisa que quando vc tem alguem pra te incentivar vc tem mas forca e coragem para enfrentar as dificuldade que hao de vir</t>
  </si>
  <si>
    <t>Leticia</t>
  </si>
  <si>
    <t>Arruda</t>
  </si>
  <si>
    <t>(33) 98749-5044</t>
  </si>
  <si>
    <t>letciaarruda01@hotmail.com</t>
  </si>
  <si>
    <t>Teófilo Otoni</t>
  </si>
  <si>
    <t>39.801-243</t>
  </si>
  <si>
    <t>Mimo\&amp;#39;s Kids</t>
  </si>
  <si>
    <t>Roupas infantil e adulta sob encomenda</t>
  </si>
  <si>
    <t>Tudo comecou com um convite de uma amiga, quando comecamos nao foi facil porque o comeco nao e, pois ainda nem tenho renda fixa, mas desistir jamais.</t>
  </si>
  <si>
    <t>Sonho de poder ter meu negocio oficializado ter tudo certinho personalizado com o slogan da marca e ter roupas pronta entrega nao so encomenda, 3.000.</t>
  </si>
  <si>
    <t>Seria um tipo de crescimento essencial e seria tambem meu diferencial entre outros empreendedores da area, tudo que preciso pra crescer mais.</t>
  </si>
  <si>
    <t>Estou no comeco e quase nao gasto com nada mas como no curso aprendi a ter que guardar aquele dinheirinho que sobra que seria saldo de giro.</t>
  </si>
  <si>
    <t>Teria de ter um pouco mais de ganancia na questao de querer mais de querer crescer de dar a cara a tapa e sem querer desisitir no primeiro obstaculo.</t>
  </si>
  <si>
    <t>Penso que oficializar meu negocio seria umas das primeiras coisas.</t>
  </si>
  <si>
    <t>Chaiene</t>
  </si>
  <si>
    <t>Gusmao</t>
  </si>
  <si>
    <t>(21) 97631-6585</t>
  </si>
  <si>
    <t>chaienegusmao.cg@gmail.com</t>
  </si>
  <si>
    <t>Nilópolis</t>
  </si>
  <si>
    <t>26.515-021</t>
  </si>
  <si>
    <t>Criativos</t>
  </si>
  <si>
    <t>Presentes e lembrancinhas personalizadas</t>
  </si>
  <si>
    <t>Comecou com uma ideia minha e de meu primo para o dinheiro que tinhamos. eu após sair do emprego e ele apos a venda da casa.Ambos desempregados</t>
  </si>
  <si>
    <t xml:space="preserve">Abrir uma loja Virtual. Mas nao sei ainda quanto me custaria </t>
  </si>
  <si>
    <t>Viver apenas da minha empresa, melhorar minhas condicões de vida e trabalho</t>
  </si>
  <si>
    <t xml:space="preserve">Separar as financas da empresa e pessoal, ja que essa é minha unica renda </t>
  </si>
  <si>
    <t>Um pouco mais de foco, pois como a empresa é na minha casa, com meus filhos, acabo me perdendo</t>
  </si>
  <si>
    <t xml:space="preserve">organizacao financeira, ja ajudaria bastante a alcancar o objetivo final </t>
  </si>
  <si>
    <t>Gabriel</t>
  </si>
  <si>
    <t>Fsampaio</t>
  </si>
  <si>
    <t>(31) 99250-7444</t>
  </si>
  <si>
    <t>2142822299325474@facebook.com</t>
  </si>
  <si>
    <t>32.605-458</t>
  </si>
  <si>
    <t>Coach Gabriel Fs</t>
  </si>
  <si>
    <t>Taekwondo, Hapkido e Terapia Coreana</t>
  </si>
  <si>
    <t xml:space="preserve">Desde que tenho 4 anos de idade, pratico artes marciais, e ali o desejo de ser um profissional nessa area foi implantado. </t>
  </si>
  <si>
    <t>Ter minhas inadimplencias pagas e uma academia própria funcionando. 20.000</t>
  </si>
  <si>
    <t>Eu teria mais opcões de crédito, teria meu negócio funcionando e gerando renda da forma como eu gosto, possibilitando meu desenvolvimento nas artes.</t>
  </si>
  <si>
    <t>Organizacao e planejamento, preciso resolver a inadimplencia no meu CNPJ e também separar financas pessoais e da empresa.</t>
  </si>
  <si>
    <t>Preciso ser mais organizado, responsavel, e agir como um empreendedor.</t>
  </si>
  <si>
    <t>Mudar a rotina de organizacao e planejamento, por tudo no papel, ja deixar o sistema organizado para manter trabalhando um ano.</t>
  </si>
  <si>
    <t>(21) 96692-3628</t>
  </si>
  <si>
    <t>babizinhafla@gmail.com</t>
  </si>
  <si>
    <t>20.540-004</t>
  </si>
  <si>
    <t>Brother\&amp;#39;s Style</t>
  </si>
  <si>
    <t>Roupas e calcados</t>
  </si>
  <si>
    <t>Eu sempre amei desafios. E eu mesma me desafiei a ir longe para um futuro melhor. E escolhi o empreendimento</t>
  </si>
  <si>
    <t>Ter minha própria loja ou uma loja móvel. Transformar uma Van ou Mine caminhao em loja para poder ir até meu futuro cliente. Eu ainda nao sei quanto c</t>
  </si>
  <si>
    <t>Muito grande. Nao sei como eu iria reagir que se eu conseguisse chegar nessa etapa da vida</t>
  </si>
  <si>
    <t>Me organizar. E separar o custo pessoal do custo da  empresa</t>
  </si>
  <si>
    <t>Ser mais agil.. para de sentir vergonha e organizacao financeiramente</t>
  </si>
  <si>
    <t>Aumentar a renda e as vendas da empresa. E até mesmo dar o inicio dos projetos para abrir minha loja ou loja móvel</t>
  </si>
  <si>
    <t>Marcia</t>
  </si>
  <si>
    <t>Vieira</t>
  </si>
  <si>
    <t>(11) 99116-2828</t>
  </si>
  <si>
    <t>lojinhadaletiti@gmail.com</t>
  </si>
  <si>
    <t>02.124-050</t>
  </si>
  <si>
    <t xml:space="preserve">Lojinha da Letiti - Artesanato </t>
  </si>
  <si>
    <t>Produtos para bebes e criancas</t>
  </si>
  <si>
    <t xml:space="preserve">Depois que minha filha nasceu fui mandada embora do emprego, assim nasceu a vontade de abrir um negócio e foi onde nasceu a Lojinha da Letiti. </t>
  </si>
  <si>
    <t>Quero que minha empresa cresca e tenha uma estrutura melhor de trabalho. R$ 5.000,00</t>
  </si>
  <si>
    <t xml:space="preserve">Positivo, como o crescimento do meu negócio posso ter mais rentabilidade e possibilidades de mais investimento tanto profissional quanto pessoal. </t>
  </si>
  <si>
    <t xml:space="preserve">Ter mais visibilidade do meu negócio, preciso investir mais em marketing e produtos diferenciados. </t>
  </si>
  <si>
    <t xml:space="preserve">Acho que  estou no caminho certo, sou uma pessoa disciplinada, organizada e focada nos meus objetivos. </t>
  </si>
  <si>
    <t xml:space="preserve">Ter uma visao mais ampla dos negócios, sou uma empresa muito pequena, mas que tem um objetivo de crescer e poder administrar melhor o meu negócio. </t>
  </si>
  <si>
    <t>Samela</t>
  </si>
  <si>
    <t>Molhos de pimentas Artesanal</t>
  </si>
  <si>
    <t xml:space="preserve">Sempre tive vontade de ter meu próprio negócio,e uma paixao por pimentas,meus amigos ja gostavam dos meus molhos,e unimos o util ao agradavel.  </t>
  </si>
  <si>
    <t>Estar nos melhores restaurantes e lojas da cidade. O preco oscila na area de marketing,mais com base no ultimo orcamento fica em média 4.500,00 R$</t>
  </si>
  <si>
    <t>Como as midias hoje dizem muito e os influenciadores estao tomando o mercado,eu acredito que nossas vendas iriam alavancar em torno de 100%</t>
  </si>
  <si>
    <t>Meu negócio esta indo bem,oque falta é agregar,nao tem nada de errado,apenas faltando mesmo,comecei com 30,00 e hoje estou aqui,estou no caminho certo</t>
  </si>
  <si>
    <t>Nao acredito que deveria mudar, mas sim aprender mais,trocar idéias,complementar ,quanto mais conhecimento maiores as possibilidades.</t>
  </si>
  <si>
    <t>Como formar parcerias ,aliancas como vender melhor meus produtos.</t>
  </si>
  <si>
    <t>Helen</t>
  </si>
  <si>
    <t>Maria da Paz</t>
  </si>
  <si>
    <t>(11) 98175-8107</t>
  </si>
  <si>
    <t>melanie.brigadeiros@gmail.com</t>
  </si>
  <si>
    <t>09.761-210</t>
  </si>
  <si>
    <t>Melanie Brigadeiros Gourmet</t>
  </si>
  <si>
    <t>Brigadeiros gourmet</t>
  </si>
  <si>
    <t>Sou MEI</t>
  </si>
  <si>
    <t>Sempre amei doces e todos sempre elogiaram, entao decidir sair do meu emprego e fundar a Melanie</t>
  </si>
  <si>
    <t>Minha cozinha gourmet totalmente profissional custaria em torno de R$8000,00</t>
  </si>
  <si>
    <t xml:space="preserve">Seria um impacto gigantesco e minha producao aumentaria significativamente o que me traria maiores lucros </t>
  </si>
  <si>
    <t>Mudando meu local de trabalho, ja seria otimo para meus negocios</t>
  </si>
  <si>
    <t xml:space="preserve">acredito que preciso ter mais atitude de empreendedor </t>
  </si>
  <si>
    <t>Acredito que alem de experiencia, autoconfianca e terei apoio capacitado para meu empreendimento</t>
  </si>
  <si>
    <t>ESTER</t>
  </si>
  <si>
    <t>DOMINGUES DA SILVA</t>
  </si>
  <si>
    <t>(11) 2715-0097</t>
  </si>
  <si>
    <t>esterdasilva@outlook.com</t>
  </si>
  <si>
    <t>Itu</t>
  </si>
  <si>
    <t>13.311-010</t>
  </si>
  <si>
    <t xml:space="preserve">Cosme Agua </t>
  </si>
  <si>
    <t>Agua mineral</t>
  </si>
  <si>
    <t xml:space="preserve">MEI </t>
  </si>
  <si>
    <t xml:space="preserve"> Meu esposo sempre teve o desejo de abrir um negócio próprio entao investimos tudo que tinhamos para a abertura do mesmo, tivemos muitos imprevistos </t>
  </si>
  <si>
    <t xml:space="preserve">Eu gostaria de conquistar um terreno para construir o nosso comercio e a empresa junto, acredito que uns 100 mil </t>
  </si>
  <si>
    <t xml:space="preserve">Muito impacto pois sairiamos do aluguel que consome toda nossa renda. </t>
  </si>
  <si>
    <t>Precisaria diminuir despesas, mas é complicado pois eu me vejo sem saida pois todas as ideias que dou para meu esposo ele nao aceita.</t>
  </si>
  <si>
    <t xml:space="preserve">Acredito que ter confianca e nao desistir dos meus sonhos, eu inclusive estou estudando para conseguir mais realizar meus sonhos. </t>
  </si>
  <si>
    <t xml:space="preserve">Acredito que me motivaria a nao desanimar mesmo quanto as circunstancias sao contrarias, pois eu creio que sou capaz de vencer com ajuda. </t>
  </si>
  <si>
    <t>Suelen</t>
  </si>
  <si>
    <t>Matias</t>
  </si>
  <si>
    <t>(31) 98728-3408</t>
  </si>
  <si>
    <t>smbranka.28@gmail.com</t>
  </si>
  <si>
    <t>31.742-324</t>
  </si>
  <si>
    <t>Cute Box - Atelie</t>
  </si>
  <si>
    <t xml:space="preserve">Caixas cartonagem sob medida sacolas de </t>
  </si>
  <si>
    <t>Vivencia</t>
  </si>
  <si>
    <t>Trabalhei alguns anos em fabricas de cartonagem e qdo casei resolvi abrir meu próprio negócio. A motivacao é transformar algo em realidade.Os desafios</t>
  </si>
  <si>
    <t>Ser reconhecida pelo meu trabalho e ter uma rede de lojas</t>
  </si>
  <si>
    <t>Minha vida mudaria consideravelmente pra melhor, em satisfacao, prosperidade,condicao de vida melhor, planejamento para o futuro</t>
  </si>
  <si>
    <t>Comecar a planejar corretamente, executar e diciplina</t>
  </si>
  <si>
    <t>Ter disciplina, foco,saber o caminho a se fazer.Fico muito perdida em como fazer certas coisa e acabo me frustrando</t>
  </si>
  <si>
    <t>Saberia meus pts fracos (como melhora-los) pts fortes(como administa-los melhor),As mudancas a serem feitas para alcancar os objetivos</t>
  </si>
  <si>
    <t>(91) 99211-2795</t>
  </si>
  <si>
    <t>michellems0902@gmail.com</t>
  </si>
  <si>
    <t>67.118-410</t>
  </si>
  <si>
    <t>Fundamental I completo</t>
  </si>
  <si>
    <t>Atelie Mae &amp; Filha</t>
  </si>
  <si>
    <t>Vendo produtos feito a mao, como croche.</t>
  </si>
  <si>
    <t>CNPJ MEI</t>
  </si>
  <si>
    <t>Iniciei a producao a pouco tempo, to a quase 1 ano desempregada, agora morando de aluguel e com filho de 2 anos pra criar.</t>
  </si>
  <si>
    <t>Hoje quero realizar o meu sonho e o sonho da minha mae que é ter nosso atelie fisico, acredito que uns 10 mil eu consigo realizar esse sonho</t>
  </si>
  <si>
    <t>Ele ia proporcionar a mim o prazer de trabalhar com que eu amo fazer, e deixar nossos produtos mas formal atraindo mas clientes</t>
  </si>
  <si>
    <t>Criar um site de vendas e formalizar a marca do meu trabalho.</t>
  </si>
  <si>
    <t>Preciso participar de feiras, cursos e etc. Conhecer novas pessoas e me envolver mais no mundo empreendedor.</t>
  </si>
  <si>
    <t>Conseguiria uma parceria e capitalizar novos clientes e até mesmo novos conhecimentos na minha area e na area empreendedor.</t>
  </si>
  <si>
    <t>Flavia</t>
  </si>
  <si>
    <t>da Conceicao Bezerra de Oliveira</t>
  </si>
  <si>
    <t>(11) 95407-4319</t>
  </si>
  <si>
    <t>04.055-010</t>
  </si>
  <si>
    <t>Flavia Oliveira Estética Avancada</t>
  </si>
  <si>
    <t>servicos de beleza e bem estar, cosmétic</t>
  </si>
  <si>
    <t xml:space="preserve">fui motivada pela vontade de fazer as pessoas se sentirem melhor com elas mesmas e ainda assim conseguir continuar meu desenvolvimento profissional. </t>
  </si>
  <si>
    <t>Gostaria de ter um local apenas para minha clinica e deixar de sublocar sala dentro de salões de beleza. Acredito que ainda nao sei calcular este valo</t>
  </si>
  <si>
    <t>Enorme pois assim poderia desenvolver todas as minhas ideias de crescimento.</t>
  </si>
  <si>
    <t>A realidade financeira, pois preciso de funcionarios e dinheiro para capital de giro.</t>
  </si>
  <si>
    <t>A forma de gerir o dinheiro e avaliar melhor o q realmente precisa ser gasto. Agir menos por impulso</t>
  </si>
  <si>
    <t>Administracao financeira e elaborar um plano eficaz.</t>
  </si>
  <si>
    <t>Simone</t>
  </si>
  <si>
    <t>Bertani</t>
  </si>
  <si>
    <t>(16) 99762-3552</t>
  </si>
  <si>
    <t>si_bertani@hotmail.com</t>
  </si>
  <si>
    <t>13.561-260</t>
  </si>
  <si>
    <t>Simone Bertani Assessoria Empresarial</t>
  </si>
  <si>
    <t>Assessoria em financas,rh, adm e compras</t>
  </si>
  <si>
    <t>MEI estou aguardando mais clientes</t>
  </si>
  <si>
    <t>Meu negocio nasceu a partir do momento que fiquei desempregada em 2017. Buscando fonte de renda e inovacao. Com mais de 16 anos de bagagem.</t>
  </si>
  <si>
    <t>Gostaria de ampliar meu negocio. Fazer acões de mkt e propaganda ampliar meus servicos, buscar mais ferramentas. Acredito que em torno de 10k a 15k.</t>
  </si>
  <si>
    <t>Aumentaria minha fonte de renda além de proporcionar realizacao pessoal.</t>
  </si>
  <si>
    <t xml:space="preserve">Preciso de acões de mkt e investimento. Uma mentoria ajudaria muito. O conhecimento, habilidades e diferencial na modelagem do negocio ja possuo. </t>
  </si>
  <si>
    <t>Dentro de mim preciso arriscar mais, acreditar mais, me lancar mais.</t>
  </si>
  <si>
    <t>Essa mentoria é muito importante para mim, significa oportunidade de aprendizado e poderia viabilizar o crescimento da minha empresa.</t>
  </si>
  <si>
    <t>Juan</t>
  </si>
  <si>
    <t>Meneses</t>
  </si>
  <si>
    <t>(71) 99130-5897</t>
  </si>
  <si>
    <t>juan.meneses456@gmail.com</t>
  </si>
  <si>
    <t>40.710-525</t>
  </si>
  <si>
    <t xml:space="preserve">Closet da Star </t>
  </si>
  <si>
    <t xml:space="preserve">vendemos moda feminina casual e fitness </t>
  </si>
  <si>
    <t>minha esposa sempre se vestiu bem!Ela pensou nossa posso ajudar pessoas fazendo o que amo a se vestir e sentir melhor dai comecamos juntos a empreende</t>
  </si>
  <si>
    <t>Bom, gostaria d sanar todas as dividas da empresa sendo lucrativa e ajudar  familia e a comunidade crista com recursos financeiro. 20 mil resolveria!</t>
  </si>
  <si>
    <t>Totalmente positivo. iria poder cumprir o propósito na qual a empresa foi gerada e seria extremamente realizado no pessoal fazendo o que sempre sonhei</t>
  </si>
  <si>
    <t xml:space="preserve">Investir em midias e blogueiras, cortar gastos desnecessarios, reduzir quantidade de estoque, ler mais, aprender mais, mudar habitos negativos.    </t>
  </si>
  <si>
    <t>Primeiro mudar habitos negativos, preciso ler mais, me dedicar mais,por trabalhar em casa ser 100%comprometido com horarios de trabalho.</t>
  </si>
  <si>
    <t>Nossa, se com esse cursinho rapido e eficaz fizeram olhar com outros olhos os numeros da empresa,a mentoria me norteara rumo ao sucesso do meu sonho</t>
  </si>
  <si>
    <t>Xavier</t>
  </si>
  <si>
    <t>(83) 98830-1634</t>
  </si>
  <si>
    <t>paloma.xdias@gmail.com</t>
  </si>
  <si>
    <t>58.011-060</t>
  </si>
  <si>
    <t>Preciosa Moda Feminina</t>
  </si>
  <si>
    <t>Roupas Femininas</t>
  </si>
  <si>
    <t>Quando me tornei mae e nao pude mais trabalhar fora, decidi empreender , os maiores desafios foram falta de dinheiro e de experiencia, estou vencendo.</t>
  </si>
  <si>
    <t>Minha loja é virtual, daqui um ano gostaria de ter uma loja fisica , acredito que me custara uns 10.000,00.</t>
  </si>
  <si>
    <t>Sinto um pouco de resistencia de algumas pessoas por nao ter loja fisica , ja perdi algumas vendas, acredito que ter uma loja umentariam as vendas.</t>
  </si>
  <si>
    <t>Meu negócio esta no inicio, estou na fase de conquistar e fidelizar clientes, talvez melhorar as estratégias de divulgacao e vendas.</t>
  </si>
  <si>
    <t>Pergunta dificil, eu estou entregue a esse projeto por completo, estou estudando sempre em busca de conhecimento e aberta as novidades e inovacões.</t>
  </si>
  <si>
    <t>Com certeza uma mentoria me traria crescimento, acredito que melhoraria meus resultados de vendas e prospeccao de novos clientes.</t>
  </si>
  <si>
    <t>Cheila Carla</t>
  </si>
  <si>
    <t>Bispo Ferreira</t>
  </si>
  <si>
    <t>(21) 99586-3287</t>
  </si>
  <si>
    <t>ferreira_cheila@hotmail.com</t>
  </si>
  <si>
    <t>Queimados</t>
  </si>
  <si>
    <t>26.330-500</t>
  </si>
  <si>
    <t>Ahadi</t>
  </si>
  <si>
    <t>Moda e acessórios afro</t>
  </si>
  <si>
    <t>Devido ao desemprego resolvi vender roupas e acessórios afro.Ja estou na atividade a mais de 2 anos e só agora resolvi formalizar.</t>
  </si>
  <si>
    <t>Sonho em ter minha loja fisica e me custaria em torno de 30 mil.</t>
  </si>
  <si>
    <t>Seria a realizacao de um sonho e eu conseguiria alcancar um publico maior que nas redes sociais.Acredito que seria um grande passo.</t>
  </si>
  <si>
    <t>Teria que trabalhar com parcerias e investir um valor maior que o atual.</t>
  </si>
  <si>
    <t>Ter a motivacao de investir em conhecimento na area da moda e sublimacao.</t>
  </si>
  <si>
    <t>Comseguiria aumentar meu capital de giro e investir em pecas exclusivas.</t>
  </si>
  <si>
    <t>Iriane</t>
  </si>
  <si>
    <t>Ferreira da Silva</t>
  </si>
  <si>
    <t>(81) 98274-6692</t>
  </si>
  <si>
    <t>iriane.ferreira@hotmail.com</t>
  </si>
  <si>
    <t>Ribeirao</t>
  </si>
  <si>
    <t>55.520-000</t>
  </si>
  <si>
    <t>IRIS COSMÉTICOS E PRESENTES</t>
  </si>
  <si>
    <t>COSMÉTICOS E PRESENTES</t>
  </si>
  <si>
    <t>Comecei como consultora de produtos natura por indicacao do meu marido, que também é consultor, mas agora me formalizei como MEI e abri uma loja.</t>
  </si>
  <si>
    <t>Quero a estabilizacao do meu negócio e uma grana pra reformar minha casa. Isso deve estar em torno de uns R$ 25.000,00</t>
  </si>
  <si>
    <t>Seguranca em seguir com o negócio e consequentemente mais motivacao. Particularmente terei uma vida mais aconchegante e prazerosa...</t>
  </si>
  <si>
    <t>Preciso de mais opcões de fornecedores e comecar a atrair mais clientes, além de me dedicar mais as questões do negócio.</t>
  </si>
  <si>
    <t>Preciso de mais foco e determinacao. Preciso colocar em pratica o que aprendi no curso de administracao e desenvolver minhas habilidades .</t>
  </si>
  <si>
    <t>Equilibrio na gestao financeira, estratégia de marketing e publicidade, mais desenvolvimento profissional...</t>
  </si>
  <si>
    <t>Bianca</t>
  </si>
  <si>
    <t>Souza</t>
  </si>
  <si>
    <t>(16) 99154-0839</t>
  </si>
  <si>
    <t>scsouzabia@gmail.com</t>
  </si>
  <si>
    <t>13.562-502</t>
  </si>
  <si>
    <t>MamyNutri</t>
  </si>
  <si>
    <t>Kit lanche Escolar</t>
  </si>
  <si>
    <t>Ainda nao formalizei o meu negócio</t>
  </si>
  <si>
    <t>Meu negocio teve inicio do desejo de buscar a realizacao profissional. Estou iniciando meu negocio e meu 1 desafio foi alcancar meus primeiros cliente</t>
  </si>
  <si>
    <t>O meu sonho é aumentar as vendas e ter um espaco próprio para desenvolver o meu trabalho. Estimativa de 15.000 para comprar equipamentos e reforma.</t>
  </si>
  <si>
    <t>O impacto seria grande, pois além de ser a realizacao de um sonho eu me sentiria realizada profissionalmente.</t>
  </si>
  <si>
    <t>Como estou no inicio, muitas coisas ainda precisam ser feitas, como formalizar o meu negocio</t>
  </si>
  <si>
    <t>Ser mais ativa e superar os medos e incertezas</t>
  </si>
  <si>
    <t>Organizar de forma pratica o fluxo de entrada e saida e também saber exatamente qual o meu custo e preco de venda</t>
  </si>
  <si>
    <t>Carla Roberta</t>
  </si>
  <si>
    <t>Amorim dos Santos</t>
  </si>
  <si>
    <t>(82) 98821-2233</t>
  </si>
  <si>
    <t>beta.jhully@gmail.com</t>
  </si>
  <si>
    <t>57.038-012</t>
  </si>
  <si>
    <t>Grafica &amp; Copiadora R3</t>
  </si>
  <si>
    <t>Personalizados e servicos Graficos</t>
  </si>
  <si>
    <t xml:space="preserve"> De um desejo do meu esposo. por nao conseguir emprego decidimos trabalhar para nós mesmo, foi ai que ganhamos um PC e uma Impressora de nossos Pais.</t>
  </si>
  <si>
    <t>Meu Sonho é poder dar uma vida melhor para meus filhos, que custa meu esforco e dedicacao ao que e meu esposo decidimos fazer.</t>
  </si>
  <si>
    <t>tanto na vida pessoal quanto na vida empresarial, o Impacto seria maravilhoso, pois mudaria nossa vida para melhor, sem depender de ninguém.</t>
  </si>
  <si>
    <t>A questao de organizacao Financeira e a compra de materiais e maquinas.</t>
  </si>
  <si>
    <t>Meu comportamento e Organizacao Financeira.colocar a vida pessoal e Empresarial cada um no seu quadrado.</t>
  </si>
  <si>
    <t>Possivelmente uma Organizacao e Guardar uma Grana extra.</t>
  </si>
  <si>
    <t>Andreia</t>
  </si>
  <si>
    <t>Savassi</t>
  </si>
  <si>
    <t>(31) 9930-6752</t>
  </si>
  <si>
    <t>andreiasavassi@andreiasavassi.com.br</t>
  </si>
  <si>
    <t>31.580-480</t>
  </si>
  <si>
    <t>Andreia Savassi Producões e Eventos</t>
  </si>
  <si>
    <t>Producao de eventos e cerimonial</t>
  </si>
  <si>
    <t>Após formar em Producao de Eventos, com dificuldade para encontrar um emprego na area decidi levar minha paixao adiante.</t>
  </si>
  <si>
    <t>Finalizar meu Home Office para melhor atender os clientes e parceiros. 5 mil</t>
  </si>
  <si>
    <t>Gestao de tempo por ter local para atender e nao precisar me deslocar, e maior seguranca para o cliente em ter um ponto fixo de atendimento.</t>
  </si>
  <si>
    <t>Elaborar um plano de acao para captacao de novos clientes</t>
  </si>
  <si>
    <t>Ter mais foco e determinacao para vendas  e entender onde estou errando por nao estar captando a quantidade de clientes que preciso.</t>
  </si>
  <si>
    <t>Aprender a cuidar da saude financeira do meu negócio, e estruturar melhor um plano para melhor visualizacao de onde quero chegar e como conseguir.</t>
  </si>
  <si>
    <t>JOSÉ RAILSON DA SILVA SOARES</t>
  </si>
  <si>
    <t>(88) 99835-4418</t>
  </si>
  <si>
    <t>railsonboy100limite@fmail.com</t>
  </si>
  <si>
    <t>Missao Velha</t>
  </si>
  <si>
    <t>63.200-000</t>
  </si>
  <si>
    <t xml:space="preserve">JR IMPORTADOS </t>
  </si>
  <si>
    <t xml:space="preserve">ROUPAS,PERFUMES, SERVICOS DE PAGAMENTO </t>
  </si>
  <si>
    <t xml:space="preserve">Eu comecei vendendo produtos de varias empresas, ai eu vi e quis ter o meu próprio negócio a onde eu teria uma renda extra todos os mes. </t>
  </si>
  <si>
    <t>Comprar minha moto dos meu sonhos que custaria entre 12.000 a 15.000</t>
  </si>
  <si>
    <t>me ajudaria muito na locomocao para fazer as entregas.</t>
  </si>
  <si>
    <t>Evitar gastos,e só gastar o necessario.</t>
  </si>
  <si>
    <t>Evitar gastos pessoais, como comprar roupas e perfumes entre outros.</t>
  </si>
  <si>
    <t>Eria me ajudar a melhorar o meu negócio, e ver como eu estou indo como empreendedor.</t>
  </si>
  <si>
    <t>Padilha dos santos</t>
  </si>
  <si>
    <t>(48) 3324-2509</t>
  </si>
  <si>
    <t>maiara_padilha@hotmail.com</t>
  </si>
  <si>
    <t>Florianópolis</t>
  </si>
  <si>
    <t>88.020-420</t>
  </si>
  <si>
    <t>mai padilha doceria</t>
  </si>
  <si>
    <t>doces,bolos,sobremesas, alfajore,cookie</t>
  </si>
  <si>
    <t xml:space="preserve">surgiu da paixao em fazer doces, o que motivou foi a necessidade,a maior dificuldade é a insercao no mercado, divulgacao e organizar as financas. </t>
  </si>
  <si>
    <t>daqui um ano quero poder ter varios pontos de vendas do meu produto. Custaria em media 10.000,00</t>
  </si>
  <si>
    <t>impacto positivo, podendo ser empreendedora e dona do meu negócio, e poder termais tempo com a minha familia</t>
  </si>
  <si>
    <t>preciso de capital para investir, e divulgar muito meu trabalho</t>
  </si>
  <si>
    <t xml:space="preserve"> saber me organizar financeiramente, aprender novas técnicas de producao</t>
  </si>
  <si>
    <t>em um mes poderia organizar as financas,e conquistar clientes fazendo marketing do meu produto</t>
  </si>
  <si>
    <t>Rafael</t>
  </si>
  <si>
    <t>(31) 98652-4280</t>
  </si>
  <si>
    <t>35.170-117</t>
  </si>
  <si>
    <t>Faell Brasil Producões</t>
  </si>
  <si>
    <t xml:space="preserve">Pintura Facial, Recreacao , Personagens </t>
  </si>
  <si>
    <t>Microempreendedor individual</t>
  </si>
  <si>
    <t>realizando shows tematicos em algumas casas noturnas de Belo Horizonte e regiao vizinha. Depois migramos para festas particulares.</t>
  </si>
  <si>
    <t>*Ter sede própria * Figurinos próprios *Equipamentos*Equipe própria</t>
  </si>
  <si>
    <t>Além de proporcionar oportunidade de trabalho para as pessoas viveria do meu sonho</t>
  </si>
  <si>
    <t>Gestao Financeira, minha visao de negócio, parte organizacional da empresa</t>
  </si>
  <si>
    <t>Ser mais organizado com as minhas financias , controlar o dinheiro da empresa</t>
  </si>
  <si>
    <t xml:space="preserve">Melhoraria minha visao de empreendedor,ajudaria a desenvolver outros projetos </t>
  </si>
  <si>
    <t>george</t>
  </si>
  <si>
    <t>oliveira</t>
  </si>
  <si>
    <t>(12) 97407-4392</t>
  </si>
  <si>
    <t>gmservicosservicos5@gmail.com</t>
  </si>
  <si>
    <t>Cachoeira Paulista</t>
  </si>
  <si>
    <t>12.630-000</t>
  </si>
  <si>
    <t>GM Servicos</t>
  </si>
  <si>
    <t>obras geral</t>
  </si>
  <si>
    <t xml:space="preserve">meu negocio nasceu de um mode claro eu mecho com obras e pencei em vender algo que me integrace nessa parte em fazer coisas que eu ja conhecia </t>
  </si>
  <si>
    <t>ampriar meu negocio para poder empregar mais pessoas</t>
  </si>
  <si>
    <t>eu realizaria meu sonho de ter uma caminhonete, e mais feramentas de trabalho, isso me ajudaria cada vez mais. e minha renda cresceria</t>
  </si>
  <si>
    <t>teria que mudar o locau aonde faco meu produto apriar crescer empregar pessoas</t>
  </si>
  <si>
    <t>meu modo de ver as coisas teria que ver com mais crareza,  envesti mais nos meus sonhos de crescer</t>
  </si>
  <si>
    <t xml:space="preserve">atigiria o modo 1 do meu sonho que e aprender cada vez mais </t>
  </si>
  <si>
    <t>Raimundo</t>
  </si>
  <si>
    <t>Wagner de Sousa Silva</t>
  </si>
  <si>
    <t>(98) 98106-2928</t>
  </si>
  <si>
    <t>wagnersousa07@hotmail.com</t>
  </si>
  <si>
    <t>Caxias</t>
  </si>
  <si>
    <t>Maranhao</t>
  </si>
  <si>
    <t>65.607-560</t>
  </si>
  <si>
    <t xml:space="preserve">RW EMPREENDIMENTOS E CONSULTORIA </t>
  </si>
  <si>
    <t>Servicos de Engenharia</t>
  </si>
  <si>
    <t>Nasceu com visao de negócios de obras de engenharia.</t>
  </si>
  <si>
    <t>Expandir meu negócio, tornar minha empresa bem solicitada.</t>
  </si>
  <si>
    <t>O melhor possivel, conseguiria manter meu negócio e minha familia bem.</t>
  </si>
  <si>
    <t>No momento precisando só de um capital de giro para expandir meu negócio.</t>
  </si>
  <si>
    <t>Controle, responsabilidades, e visao para lutar pro crescimento da minha empresa.</t>
  </si>
  <si>
    <t>Melhorava meu escritório, assim conseguiria clientes.</t>
  </si>
  <si>
    <t>Willian</t>
  </si>
  <si>
    <t>de Souza Ferreira</t>
  </si>
  <si>
    <t>(27) 99840-9048</t>
  </si>
  <si>
    <t>Espirito Santo</t>
  </si>
  <si>
    <t>29.980-000</t>
  </si>
  <si>
    <t>Multiplus Sistema de Ensino</t>
  </si>
  <si>
    <t>Cursos de idioma, informatica e profissi</t>
  </si>
  <si>
    <t>Micro empresa</t>
  </si>
  <si>
    <t>Abri uma escola pois sou licenciado e vejo que o mundo pode ser melhor com estudo. Ainda tenho dividas, o financeiro é o que pesa para comecar.</t>
  </si>
  <si>
    <t>Meu sonho é expandir minha escola de repente torna-la uma franquia. Eu nao sei o custo pra isso.</t>
  </si>
  <si>
    <t>Penso que uma realizacao pessoal gigantesca. Poder me dedicar inteiramente a minha empresa e ajudar a pessoas a serem melhores.</t>
  </si>
  <si>
    <t>Precisaria de mais espaco, aumentar meu lucro e trabalhar mais na captacao de alunos. Ainda nao posso ter uma area comercial externa.</t>
  </si>
  <si>
    <t>Ousar mais na gestao. Por mais que eu tenho buscado isso, sinto que posso ir além dos meus medos. De repente tracar mais metas.</t>
  </si>
  <si>
    <t>Creio que uma gestao mais equilibrada. Um progresso diante ao meu financeiro e também melhor visao de mercado.</t>
  </si>
  <si>
    <t>ELISANGELA</t>
  </si>
  <si>
    <t>FERNANDES JIMBO</t>
  </si>
  <si>
    <t>Afonso Claudio</t>
  </si>
  <si>
    <t>Roupa, conserto ou confeccao</t>
  </si>
  <si>
    <t>Sempre tive vontade de costurar, e em um momento de desemprego com o FGTS viva oportunidade de trabalhar em casa, comprei 3 maquinas de costura.</t>
  </si>
  <si>
    <t>Gostaria de confeccionar roupas infantis com a minha marca. Com o valor de R$3.000,00 eu conseguiria comprar uma maquina especifica.</t>
  </si>
  <si>
    <t>Qualidade de vida para os meus filhos, realizacao profissional, e tenho interesse em espalhar o conhecimento com outras mulheres, em ong.</t>
  </si>
  <si>
    <t>Terminar o espaco em que vai ficar as maquinas, fora de casa, comprar a maquina especifica e matéria prima cara a confeccao.</t>
  </si>
  <si>
    <t>Mais conhecimento, pensar diferente; frequentar lugares novos; identificar novasucões;
trocar o “e se” pel “e por que nao?”;
e preparar a si mesmo par</t>
  </si>
  <si>
    <t>Em um mes ja daria para confeccionar as pecas que desejo.</t>
  </si>
  <si>
    <t>Ana Maria</t>
  </si>
  <si>
    <t>Meirelles Gama</t>
  </si>
  <si>
    <t>(11) 94746-4949</t>
  </si>
  <si>
    <t>am_meireles1@hotmail.com</t>
  </si>
  <si>
    <t>08.062-210</t>
  </si>
  <si>
    <t>Anna Meirelles</t>
  </si>
  <si>
    <t>Bolos e Doces</t>
  </si>
  <si>
    <t>Nasceu através do planejamento da festa da minha filha mais velha. Queria fazer os doces e bolo e vi que seria uma ótima ideia em vender.</t>
  </si>
  <si>
    <t>Gostaria de pagar as dividas das empresa, reformar o espaco e ter mercadoria. Custaria em torno de $5000,00</t>
  </si>
  <si>
    <t xml:space="preserve">Seria uma melhoria extraordinaria pois eu poderia realizar meu sonho </t>
  </si>
  <si>
    <t>Financeiro</t>
  </si>
  <si>
    <t>Consumismo</t>
  </si>
  <si>
    <t>Quitacao das dividas e alavancar as vendas</t>
  </si>
  <si>
    <t>Sthephany</t>
  </si>
  <si>
    <t>(11) 95251-4037</t>
  </si>
  <si>
    <t>sthephanydossantos@gmail.com</t>
  </si>
  <si>
    <t>09.812-470</t>
  </si>
  <si>
    <t>Phanny Artes</t>
  </si>
  <si>
    <t>Arquivos digitais</t>
  </si>
  <si>
    <t>Comecou com a dificuldade de ser mae ,fazer uma faculdade ao mesmo tempo e ainda trabalhar fora. E entao decidi trabalhar com o que antes era um hobby</t>
  </si>
  <si>
    <t>Alavancar minha empresa e ter o espaco só do meu atelie</t>
  </si>
  <si>
    <t>O impacto seria enorme pois me traria mais renda e horario fixo de trabalho</t>
  </si>
  <si>
    <t>Colocar horario fixo de trabalho, pois no momento nao tenho horario definido de trabalho</t>
  </si>
  <si>
    <t>Mais organizacao de tempo, pois estou misturando o tempo de trabalho com tempo de casa.</t>
  </si>
  <si>
    <t>Melhorar o horario, rever os fluxos de caixa, organizacao melhor</t>
  </si>
  <si>
    <t>Vanderleia</t>
  </si>
  <si>
    <t>Silva Chagas</t>
  </si>
  <si>
    <t xml:space="preserve">Salao de beleza </t>
  </si>
  <si>
    <t>MEI e cnpj</t>
  </si>
  <si>
    <t>Junto com a nescessidades  de cuidar do meu filho recém nascido. Desafios nao ter matéria prima, conhecimento e plano de negócio! Monter o negócio!</t>
  </si>
  <si>
    <t>Reformar o espaco e materiais, e sair da inadimplencia. Valor 6000.000</t>
  </si>
  <si>
    <t>Criar um planejamento  finaceiro, cortando gastos e aumentando o rendimento diario de entrada.</t>
  </si>
  <si>
    <t>Para de fazer retirada pra gastos pessoais! Estipular um salario pra separar as financias do negócio com a pessoal</t>
  </si>
  <si>
    <t>Mudanca de comportamento na gestao financeira do negócio, causando alguma reserva!</t>
  </si>
  <si>
    <t>Anderson</t>
  </si>
  <si>
    <t>Soares Santos</t>
  </si>
  <si>
    <t>(82) 98714-6170</t>
  </si>
  <si>
    <t>anderssonsrssnts12@gmail.com</t>
  </si>
  <si>
    <t>Ouro Branco</t>
  </si>
  <si>
    <t>57.525-000</t>
  </si>
  <si>
    <t xml:space="preserve">Estamparia por Serigrafia </t>
  </si>
  <si>
    <t xml:space="preserve">Camisas e mangas para bracos. </t>
  </si>
  <si>
    <t xml:space="preserve">Com o desejo de atender as preferencias das pessoas, por roupas que atraem o olhar delas, por questao de amor a algo ou a profissao.  </t>
  </si>
  <si>
    <t>Meu sonho é ter minha empresa solida e firme, com produtos de qualidade e gerar empregos na minha cidade.</t>
  </si>
  <si>
    <t>O impacto muito importante, pois seria uma mudanca de vida.</t>
  </si>
  <si>
    <t>Preciso fazer mais publicidade e propagandas, expandir os locais de fornecimento, inovar mais e atrair mais publicos, afim de que todos possam conhece</t>
  </si>
  <si>
    <t>lutar mais pelos meus sonhos e metas, conhecer mais paixões das pessoas e mostrar para elas que vale a pena vestir o seu sonho ou quem sao.</t>
  </si>
  <si>
    <t>O desenvolvimento do meu negocio, buscar trabalhar mais o meu produto inovador que é as mangas para braco com funcao de fazer publicidades para lojas.</t>
  </si>
  <si>
    <t>Lucas</t>
  </si>
  <si>
    <t>(38) 99955-3100</t>
  </si>
  <si>
    <t>lucas.henriquesouza@bol.com.br</t>
  </si>
  <si>
    <t>Bocaiuva</t>
  </si>
  <si>
    <t>39.390-000</t>
  </si>
  <si>
    <t>CONTABILIZA CONTABILIDADE</t>
  </si>
  <si>
    <t>SERVICOS CONTABEIS</t>
  </si>
  <si>
    <t>Minha motivacao veio quando vi empresario sofrendo com problemas de Gestao. Oferecer meus servicos e quebrar a cultura local.</t>
  </si>
  <si>
    <t>Me manter com renda do meu negocio. O custo do meu sonho é 5mil reais mensal</t>
  </si>
  <si>
    <t xml:space="preserve">Crescimento para minha empresa e autorrealizacao na vida pessoal </t>
  </si>
  <si>
    <t xml:space="preserve">Contratar um sistema e aprender a capitar clientes. </t>
  </si>
  <si>
    <t xml:space="preserve">Para realizar meus sonhos preciso aprender a encarrar desafios maiores juntamento com possiveis dificuldades </t>
  </si>
  <si>
    <t xml:space="preserve">Acredito muito que seja possivel pois sei que existe técnicas para facilitar o meu desenvolvimento o qual nao sei colocar em pratica. </t>
  </si>
  <si>
    <t>Raquel</t>
  </si>
  <si>
    <t>Alves Correa</t>
  </si>
  <si>
    <t>(11) 99895-0598</t>
  </si>
  <si>
    <t>raquelcorrea@cantourbano.com.br</t>
  </si>
  <si>
    <t>01.033-001</t>
  </si>
  <si>
    <t>cantoUrbano</t>
  </si>
  <si>
    <t>producao fonografica</t>
  </si>
  <si>
    <t>Alteracao do CNPJ para o CNAE correto</t>
  </si>
  <si>
    <t>Nasceu da necessidade do meu namorado ter um local para producao musical, eu estava querendo mudar a minha rota profissional, entao decidi empreender!</t>
  </si>
  <si>
    <t xml:space="preserve">Aumentar o espaco atual para agregar um novo servico, aproximadamente R$8.000,00. </t>
  </si>
  <si>
    <t>Impacto alto, conseguiria gravar mais de um instrumento musical por vez, assim agilizando o processo de entrega final.</t>
  </si>
  <si>
    <t>Alugar uma nova sala, reformar inserindo elementos acusticos e comprar equipamentos para gravar o som.</t>
  </si>
  <si>
    <t>Primeiramente, gostaria de pagar as despesas do estudio com recursos do próprio estudio e para a nova sala, investiria meus recursos pessoais.</t>
  </si>
  <si>
    <t>O equilibrio e pagamento das despesas X investimento.</t>
  </si>
  <si>
    <t>Cristiane</t>
  </si>
  <si>
    <t>Sousa</t>
  </si>
  <si>
    <t>Color Paper - Encadernacao e Design</t>
  </si>
  <si>
    <t xml:space="preserve">Planners, Agendas, Bloquinhos, Cadernos </t>
  </si>
  <si>
    <t xml:space="preserve">Optei por trabalhar em casa quando meu filho nasceu. Comecei com personalizados, mas a concorrencia é desleal. Conheci a encadernacao e me apaixonei. </t>
  </si>
  <si>
    <t>Muitas pessoas nao compram meu produto por eu morar em comunidade. Clientes tem medo de vir ao atelier. Isso afeta de todos os lados.</t>
  </si>
  <si>
    <t>Organizar a parte financeira como aprendi no curso da 1a etapa, para conseguir separar o lucro e colocar em uma poupanca.</t>
  </si>
  <si>
    <t>Aurelina</t>
  </si>
  <si>
    <t>Barreto de Oliveira</t>
  </si>
  <si>
    <t>(22) 99786-4930</t>
  </si>
  <si>
    <t>aurelina-barreto@uol.com.br</t>
  </si>
  <si>
    <t>Armacao de Buzios</t>
  </si>
  <si>
    <t>28.950-000</t>
  </si>
  <si>
    <t>Curso Ible</t>
  </si>
  <si>
    <t>Curso de idiomas e profissionalizantes</t>
  </si>
  <si>
    <t>ME</t>
  </si>
  <si>
    <t>Eu era diretora do curso e o dono me fez uma proposta para que eu e minha ex sócia comprassemos usando o dinheiro da nossa rescisao.</t>
  </si>
  <si>
    <t>Estar com todas as dividas quitadas e vivendo do curso.</t>
  </si>
  <si>
    <t>Com menos dividas, eu conseguiria investir mais e fazer o curso crescer cada vez mais. Na minha vida pessoal eu teria paz e mais qualidade de vida.</t>
  </si>
  <si>
    <t>Preciso ter mais alunos e menos inadimplentes. Preciso gastar mais com marketing, ser ainda mais cautelosa com os gastos da empresa.</t>
  </si>
  <si>
    <t>Poupar,ter ainda mais idéias para captar alunos, estudando e me qualificando cada vez mais para ajudar o meu negócio a crescer.</t>
  </si>
  <si>
    <t>Organizacao das idéias e metas de acao e focar no que realmente importa para realizar meu sonho.</t>
  </si>
  <si>
    <t>eder santos</t>
  </si>
  <si>
    <t>eder transportes e servicos</t>
  </si>
  <si>
    <t>transporte escolar e de passageiros</t>
  </si>
  <si>
    <t>meu negocio é transporte escolar e veio da necessidade que viamos dos pais tendo que  deixar seus filhos em transporte coletivo, sem monitoramento,</t>
  </si>
  <si>
    <t>uma melhora de 100% na empresa e uma realizacao pessoal</t>
  </si>
  <si>
    <t>despesas desnecessarias, melhorar desempenho dos veiculos, por em pratica preenchimento das planilhas de gastos e receitas.</t>
  </si>
  <si>
    <t>organizacao, controle, saber onde estou errando, melhorar meu desempenho frente ao negocio.</t>
  </si>
  <si>
    <t>Ronivaldo</t>
  </si>
  <si>
    <t>Dos Santos</t>
  </si>
  <si>
    <t>(79) 99905-3442</t>
  </si>
  <si>
    <t>roni.legal@hotmail.com</t>
  </si>
  <si>
    <t>Itabaianinha</t>
  </si>
  <si>
    <t>49.290-000</t>
  </si>
  <si>
    <t>mercearia do naldinho</t>
  </si>
  <si>
    <t xml:space="preserve">produtos alimenticio </t>
  </si>
  <si>
    <t>atraves de um video game o povo pedindo miojo eu coloquei e vendir, ai o pessoal foi pedindo outro itens e fui colocando a venda</t>
  </si>
  <si>
    <t>apliar o comercio e um deles, e com fe em deus realizarei esse sonho daqui ha uns 10 meses, ele me custa em torno de 20.000,00reais</t>
  </si>
  <si>
    <t>essa ampliacao melhoraria o atendimento ao meu cliente favorecendo a ele e a mim.</t>
  </si>
  <si>
    <t>devemos cortar gasto seprar a financa da empresa das financas pessoais e tocar o negocio.</t>
  </si>
  <si>
    <t>coragem e garra para investir pois o medo atrapalha o comercio a falta de seguranca entre outros.</t>
  </si>
  <si>
    <t>irei colocar uma porta de vidro para dar mair visibilidade do meu comercio</t>
  </si>
  <si>
    <t>Joalene</t>
  </si>
  <si>
    <t>Araujo</t>
  </si>
  <si>
    <t>(85) 99190-3447</t>
  </si>
  <si>
    <t>joalene17@gmail.com</t>
  </si>
  <si>
    <t>Paramoti</t>
  </si>
  <si>
    <t>62.736-000</t>
  </si>
  <si>
    <t xml:space="preserve">Subli House </t>
  </si>
  <si>
    <t xml:space="preserve">Produtos Personalizadas como camisetas  </t>
  </si>
  <si>
    <t xml:space="preserve">Meu negócio surgiu a partir da necessidade que eu vi na minha cidade que faltava uma estamparia. Na época eu tinha 17 anos. </t>
  </si>
  <si>
    <t xml:space="preserve">Meu maior sonho é sair do aluguel e construir minha estamparia na parte de baixo da minha casa. Custaria 10 mil </t>
  </si>
  <si>
    <t xml:space="preserve">Sairia do aluguel e o dinheiro que gasto com aluguel serviria para outros gastos ou investimentos. E eu iria deixar do jeitinho que sonho. </t>
  </si>
  <si>
    <t xml:space="preserve">Preciso aumentar o numero de vendas das camisas, canecas dentre outros produtos que personalizamos. </t>
  </si>
  <si>
    <t xml:space="preserve">Preciso confiar mais nos meus planos e colocar em pratica só assim saberei se vai ou nao da certo. </t>
  </si>
  <si>
    <t xml:space="preserve">Conseguiria colocar pra frente a ideia de fazer blusas sem esperar o pedido cliente. Ou seja criar a própria marca de t ShirtS </t>
  </si>
  <si>
    <t>Deisi</t>
  </si>
  <si>
    <t>Fleck</t>
  </si>
  <si>
    <t>(51) 99811-3935</t>
  </si>
  <si>
    <t>Novo Hamburgo</t>
  </si>
  <si>
    <t>93.351-100</t>
  </si>
  <si>
    <t>Ballet Deisi Fleck</t>
  </si>
  <si>
    <t>ballet, teatro, jazz, danca aerea</t>
  </si>
  <si>
    <t xml:space="preserve">Iniciei por amor a minha arte que é o ballet. Ja conquistei varias premiacões como coreógrafa. Mas vejo uma necessidade de me aprofundar em gestao do </t>
  </si>
  <si>
    <t>Gostaria de ampliar meu negocio tendo uma sala de musica e duas salas de danca. Ter também uma recepcao maior.</t>
  </si>
  <si>
    <t>O aumento da escola me proporcionaria atender a mais alunos e a musica iria complementar toda a area das artes.</t>
  </si>
  <si>
    <t>Seria alugado um novo espaco (ao lado do atual) e envolveria a contratacao de mais professores. Melhora na gestao administrativa e financeira.</t>
  </si>
  <si>
    <t>Organizacao, principalmente aprender a me organizar para ser capaz de gerir bem a escola.</t>
  </si>
  <si>
    <t>Aprender a ter uma melhor gestao de tempo. Para conseguir realizar todas as tarefas que um negócio necessita para entao chegar a realizacao do sonho!</t>
  </si>
  <si>
    <t>Souza Ferreira Lage</t>
  </si>
  <si>
    <t>(31) 98837-3956</t>
  </si>
  <si>
    <t>beijoquentelingerie@gmail.com</t>
  </si>
  <si>
    <t>Itabira</t>
  </si>
  <si>
    <t>35.900-700</t>
  </si>
  <si>
    <t>Beijo Quente Moda Intima</t>
  </si>
  <si>
    <t xml:space="preserve">Moda intima </t>
  </si>
  <si>
    <t>Sempre tive vontade de ter uma loja. Ai meu esposo montou pra mim realizando o meu sonho. Mas até hoje venho na luta para crescer a loja e nao consigo</t>
  </si>
  <si>
    <t>Ter dinheiro pra comprar mercadorias sem ficar devendo</t>
  </si>
  <si>
    <t>Ajudar financeiramente em casa, e poder ter o meu salario.</t>
  </si>
  <si>
    <t>Parte administrativa E financeira. E saber fazer o marketing da loja.</t>
  </si>
  <si>
    <t>Ter visao pra fazer marketing e saber usar o dinheiro.</t>
  </si>
  <si>
    <t>Controlar o financeiro, saber a hora certa que tenho que realizar a compra e realizar a propaganda que chame a atencao dos clientes.</t>
  </si>
  <si>
    <t>Dayane</t>
  </si>
  <si>
    <t>Nogueira</t>
  </si>
  <si>
    <t>(11) 98483-5423</t>
  </si>
  <si>
    <t>nogueira_dayane@hotmail.com</t>
  </si>
  <si>
    <t>04.190-040</t>
  </si>
  <si>
    <t>Geracao Virtual</t>
  </si>
  <si>
    <t>Secretariado remoto</t>
  </si>
  <si>
    <t>Impossibilitada de trabalhar fora de casa, juntando meu conhecimento em atividades anteriores comecei a oferecer meus servicos remotamente.</t>
  </si>
  <si>
    <t>Ter uma equipe com uma secretaria capacitada em cada seguimento para atender melhor meus clientes, acredito que com $2500,00 conseguiria alcancar.</t>
  </si>
  <si>
    <t>Meu negócio teria uma visibilidade, credibilidade e diferencial enorme no mercado o que me traria mais lucro, nivos cursos e realizacao pessoal.</t>
  </si>
  <si>
    <t>No moneto o local, ferramentas, materiais de trabalho.</t>
  </si>
  <si>
    <t>Estratégias de marketing e comunicacao, apresentacao e vida social.</t>
  </si>
  <si>
    <t>Aprimoramento da comunicacao e divulgacao do meu trabalho.</t>
  </si>
  <si>
    <t>Jaqueline elen</t>
  </si>
  <si>
    <t>lima da silva</t>
  </si>
  <si>
    <t>(45) 99908-7188</t>
  </si>
  <si>
    <t>jaquelinehellen25@gmail.com</t>
  </si>
  <si>
    <t>Cascavel</t>
  </si>
  <si>
    <t>85.814-490</t>
  </si>
  <si>
    <t>ENCANTARE PERSONAGENS</t>
  </si>
  <si>
    <t>ANIMACAO DE FESTAS / PERSONAGENS INFANTI</t>
  </si>
  <si>
    <t>Personagens infts Vivos era algo inovador no mercado. No comeco havia muita resistencia em aceitacao, mas após conheceremo trabalho as pessoas amaram.</t>
  </si>
  <si>
    <t xml:space="preserve">abrir salao de festa com todos os produtos inclusos: Convites / Personagens para festa / Comidas e bebidas/ </t>
  </si>
  <si>
    <t xml:space="preserve">impacto enorme e positivo. Tenho a ideia, só preciso de Dinheiro, menotoria e tempo para executala. Uma reeducacao financeira seria o primeiro passo. </t>
  </si>
  <si>
    <t xml:space="preserve">Basicamente, tudo! Desde o plano de negocios, investimentos, </t>
  </si>
  <si>
    <t xml:space="preserve">Reeducacao financeira, é o primeiro e principal passo. Sem isso, sei e tenho conciencia que nao chegarei a lugar nenhum. </t>
  </si>
  <si>
    <t xml:space="preserve">Em 1 mes com ajuda de mentoria, um bom planejamento financeiro e estrategico para talhar os rumos do negocio e ver as viabilidades do plano atual! </t>
  </si>
  <si>
    <t>Jessica</t>
  </si>
  <si>
    <t>Freire</t>
  </si>
  <si>
    <t>Ariel\&amp;#39;s Estamparia</t>
  </si>
  <si>
    <t>Personalizados como camisetas,canecas</t>
  </si>
  <si>
    <t>Gostaria de comprar uma maquina de longe drink e uma impressora a laser e este sonha custa 6.000</t>
  </si>
  <si>
    <t>Mudaria muito minhas financas pessoalmente e no trabalho também na verdade iria triplicar minhas vendas . Ja perdi muitos clientes por nao ter long dr</t>
  </si>
  <si>
    <t xml:space="preserve">Aumentar o meu numero de vendas e participar de mais eventos para vender os meus produtos e conseguir mais clientes </t>
  </si>
  <si>
    <t>Nathalia</t>
  </si>
  <si>
    <t>Delicias da Nathyy</t>
  </si>
  <si>
    <t>Brigadeiros,mini pizza, bolo no pote etc</t>
  </si>
  <si>
    <t>O que me motivou foi o sonho de empreender e ter minha própria renda,os desafios foram o de captar clientes e ainda nao tive conquistas.</t>
  </si>
  <si>
    <t>Meu sonho é ter uma loja fisica.Isso me custaria em torno de 20 mil reais com maquinario basico.</t>
  </si>
  <si>
    <t>Na minha vida pessoal seria o pagamento do meu casamento e da minha vida profissional seria a realizacao de um sonho</t>
  </si>
  <si>
    <t>Preciso aprender muito sobre financas, marketing digital na pratica</t>
  </si>
  <si>
    <t>Eu conseguiria me expandir principalmente na internet porque alcancaria mais pessoas e aprenderia como me organizar financeiramente e ser produtiva.</t>
  </si>
  <si>
    <t>Cynthia Dominike</t>
  </si>
  <si>
    <t>Da fraga Carvalho</t>
  </si>
  <si>
    <t>(79) 99648-7769</t>
  </si>
  <si>
    <t>cynthiajeeh1511@gmail.com</t>
  </si>
  <si>
    <t>Itaporanga d\&amp;#39;Ajuda</t>
  </si>
  <si>
    <t>49.120-000</t>
  </si>
  <si>
    <t>Vendas</t>
  </si>
  <si>
    <t>Revendo perfumes</t>
  </si>
  <si>
    <t>Foi um meio de correr atras dos meus sonhos, e crescer mais e mais...</t>
  </si>
  <si>
    <t>Uma loja simples mais com tudo. Custaria em 10.000.00</t>
  </si>
  <si>
    <t>Muito, tanto pra mim quanto pra criacao do meu filho.</t>
  </si>
  <si>
    <t>Crescer, realizar que por enquanto ainda esta no comecinho de tudo.. Saindo do papel ainda!</t>
  </si>
  <si>
    <t>Adiri mais conhecimentos financeiros e desenvolvimento pessoal.</t>
  </si>
  <si>
    <t>Muito! Principalmente em como organizar, melhora e realizar meu sonho</t>
  </si>
  <si>
    <t>Clélia</t>
  </si>
  <si>
    <t>santos</t>
  </si>
  <si>
    <t>(11) 96276-5601</t>
  </si>
  <si>
    <t>liahel.santos@hotmail.com</t>
  </si>
  <si>
    <t>08.465-000</t>
  </si>
  <si>
    <t>Tropical Modas</t>
  </si>
  <si>
    <t>Roupas e acessórios</t>
  </si>
  <si>
    <t>Decide Empreender para proporcionar para as pessoas alguma qualidade de vida hoje tenho 30 anos e decidi abrir um loja de roupas e tenho 1 funcionaria</t>
  </si>
  <si>
    <t>Gostaria de expandir os negócios me custaria em torno de 50.000 Mil</t>
  </si>
  <si>
    <t>Impactaria em minha vida e nas vidas das outras pessoas proporcionando mais qualidade de vida e realizacões de sonhos!</t>
  </si>
  <si>
    <t>Teria que mudar de ponto comercial para poder expandir os negócios</t>
  </si>
  <si>
    <t>Teria que saber gerir mais pessoas, e aprender a administrar melhor meu tempo e estudar bastante.</t>
  </si>
  <si>
    <t>Acredito que me ajudaria a enxergar e planejar melhor o futuro, para que nao erre a longo prazo e o sonho virar um pesadelo</t>
  </si>
  <si>
    <t>Carla</t>
  </si>
  <si>
    <t>Bianca Rocha Ferreira</t>
  </si>
  <si>
    <t>(98) 98714-3149</t>
  </si>
  <si>
    <t>carlabiancarocha@hotmail.com</t>
  </si>
  <si>
    <t>Sao José de Ribamar</t>
  </si>
  <si>
    <t>65.110-000</t>
  </si>
  <si>
    <t>Ainda nao tenho, mas vendo de porta em p</t>
  </si>
  <si>
    <t>Natura, o boticario, Avon, lingere, Roma</t>
  </si>
  <si>
    <t>Iniciei logo após perder o emprego, investir o dinheiro da recisao em lin gere, depois em cosméticos; desafio é  sair do fiado, e separar o dinheiro</t>
  </si>
  <si>
    <t xml:space="preserve">Montar uma loja virtual e fisica, nao  tenho nocao de quanto custa a loja virtual , ja a fisica uns 3000,00, ate porque ja tenho produtos e local </t>
  </si>
  <si>
    <t xml:space="preserve">Melhorar  a gestao financeira da minha empresa, melhorar meus conhecimentos no empreendedorismo </t>
  </si>
  <si>
    <t>Parar de vender fiado e conseguir separar o dinheiro da empresa da pessoal</t>
  </si>
  <si>
    <t>Conseguir dizer nao ao fiado, apesar que os clientes que tenho me ajudaram a crescer</t>
  </si>
  <si>
    <t>Melhorar minha gestao financeira e montar pelo ao menos parte do meu sonho</t>
  </si>
  <si>
    <t>Claudete</t>
  </si>
  <si>
    <t>Proencio</t>
  </si>
  <si>
    <t>(49) 99924-7398</t>
  </si>
  <si>
    <t>clau_23a@hotmail.com</t>
  </si>
  <si>
    <t>Cacador</t>
  </si>
  <si>
    <t>89.500-000</t>
  </si>
  <si>
    <t>Sensacion festas e eventos</t>
  </si>
  <si>
    <t>Decoracao e organizacao de festas</t>
  </si>
  <si>
    <t>Empreendedora individual</t>
  </si>
  <si>
    <t xml:space="preserve">Desde crianca percebi que gostava de desenhar, com 18 anos tentei iniciar, porém nao tinha maturidade, com 24 procurei o Sebrae que me ajudou </t>
  </si>
  <si>
    <t>Ter meu próprio salao de festas me custaria uns 50.000,00</t>
  </si>
  <si>
    <t>Realizacao de um sonho, e ajudaria nas financas. E na educacao do meu filho</t>
  </si>
  <si>
    <t>Modo de gastar o dinheiro. Elaboracao de marketing</t>
  </si>
  <si>
    <t>Ter mais coragem, e aprender a administrar melhor o dinheiro.</t>
  </si>
  <si>
    <t>Conseguiria planejar os primeiros passos para ir atras dos meus sonhos</t>
  </si>
  <si>
    <t>Jocimar</t>
  </si>
  <si>
    <t>Gomes</t>
  </si>
  <si>
    <t>(33) 98451-6753</t>
  </si>
  <si>
    <t>jocimar28bmw@hotmail.com</t>
  </si>
  <si>
    <t>Manhuacu</t>
  </si>
  <si>
    <t>36.900-000</t>
  </si>
  <si>
    <t>Barbearia 5 de Novembro</t>
  </si>
  <si>
    <t>Barbearia</t>
  </si>
  <si>
    <t xml:space="preserve">Trabalhei por 3 anos comissionado em uma barbearia com uma ótima estrutura mas vi que estava jogando fora a oportunidade de ter meu próprio negócio </t>
  </si>
  <si>
    <t xml:space="preserve">Gostaria de ter minha barbearia com uma bom ambiente bem organizado e funcional,projeto esse que acredito que com 20 mil eu colocaria em pratica </t>
  </si>
  <si>
    <t xml:space="preserve">Seria a realizacao de um sonho ver algo fruto do meu esforco ,provar para mim mesmo que sou capaz e dar orgulho a minha familia </t>
  </si>
  <si>
    <t>Precisaria de um investimento inicial pois iniciei sem nenhum capital de giro expressivo</t>
  </si>
  <si>
    <t xml:space="preserve">Aprender a administrar dinheiro e saber como.e quando aplica lo da melhor maneira para obter exito </t>
  </si>
  <si>
    <t>Eu saberia aplicar da forma correta a renda obtida pelo meu negócio pois hoje nao tenho controle algum,tudo que entra eu pago as contas e fico no verm</t>
  </si>
  <si>
    <t>Gislaine</t>
  </si>
  <si>
    <t>silva</t>
  </si>
  <si>
    <t xml:space="preserve">Roupinhas e acessorios personalizados e </t>
  </si>
  <si>
    <t xml:space="preserve">Comecou fazendo acessorios e roupinhas personalizada para minhas gemeas na época existia poucas pessoas e era caro os produtos. Desafio foi material </t>
  </si>
  <si>
    <t xml:space="preserve">Compra maquina scanun ira ajudar melhor qualidade e ganharei rapidez na producao e acabamento das minhas pecas ($2.890,00 valor maquina </t>
  </si>
  <si>
    <t xml:space="preserve">Como   acabamento melhor das minhas pecas . Ganaharia em qualidade, aumentaria opcões de pecas e consequentemente aumentaria numero de cliente </t>
  </si>
  <si>
    <t xml:space="preserve">Arriscar Mais, e abri mais mudancas , desapegado de vicios </t>
  </si>
  <si>
    <t>Evelin</t>
  </si>
  <si>
    <t>Cardoso Rodrigues</t>
  </si>
  <si>
    <t>(48) 99611-9314</t>
  </si>
  <si>
    <t>natureviberefeicoessaudaveis@gmail.com</t>
  </si>
  <si>
    <t>Tubarao</t>
  </si>
  <si>
    <t>88.708-140</t>
  </si>
  <si>
    <t xml:space="preserve">Nature Vibe Refeicões Saudaveis </t>
  </si>
  <si>
    <t xml:space="preserve">Alimentos saudaveis prontos  congelados </t>
  </si>
  <si>
    <t xml:space="preserve">Meu negócio nasceu de uma vontade enorme de empreender junto com a necessidade de me alimentar melhor. Meu maior desafio foi comecar com 60,00 </t>
  </si>
  <si>
    <t>Abrir minha loja fixa e expandir o negócio.isso me custaria uns 10.000,00</t>
  </si>
  <si>
    <t xml:space="preserve">Almentaria muito os numero no fluxo de caixa.Automaticamente aumentaria minha renda pessoal,fazendo com que sobre no final.de cada mes </t>
  </si>
  <si>
    <t>Definir um salario fixo p mim. E um valor fixo para guardar para a empresa</t>
  </si>
  <si>
    <t xml:space="preserve">Preciso conseguir separar as despesas pessoais. E estipular um valor para a guardar para a empresa </t>
  </si>
  <si>
    <t>Conseguiria atingir a meta de estipular um salario para mim e uma reserva para a empresa</t>
  </si>
  <si>
    <t>Francisco</t>
  </si>
  <si>
    <t>(19) 3281-7689</t>
  </si>
  <si>
    <t>senhoritajheny@yahoo.com.br</t>
  </si>
  <si>
    <t>13.056-500</t>
  </si>
  <si>
    <t>Cia da Baguncinha</t>
  </si>
  <si>
    <t>Eventos</t>
  </si>
  <si>
    <t xml:space="preserve">Nasceu da necessidade de formar e levar a arte ludica para os clientes que querem algo de inovados em suas festas ou eventos. </t>
  </si>
  <si>
    <t>Tirar o meu DRT. Faze cursos para me aprimorar no que eu ja faco.</t>
  </si>
  <si>
    <t>Com o DRT eu teria melhores oportunidades no mercado de trabalho.</t>
  </si>
  <si>
    <t>O mudo de pensar e estratégias de divulgacao. Mudar o jeito de falar e vender o produto para o cliente nao diminuir preco.</t>
  </si>
  <si>
    <t>Seguir metas para alcanca-las. Deixar de ser insegura, acreditar mais em mim mesma na hora de vender, saber de fato negociar.</t>
  </si>
  <si>
    <t>Conseguiria atingir mais clientes em menos tempo, ou seja vender mais.</t>
  </si>
  <si>
    <t>Daniele</t>
  </si>
  <si>
    <t>Ferreira Paiva</t>
  </si>
  <si>
    <t>(41) 99207-6930</t>
  </si>
  <si>
    <t>falecom@danielepaiva.com.br</t>
  </si>
  <si>
    <t>Sao José dos Pinhais</t>
  </si>
  <si>
    <t>83.045-160</t>
  </si>
  <si>
    <t>Daniele Paiva Branding e Design</t>
  </si>
  <si>
    <t>Design grafico</t>
  </si>
  <si>
    <t>Nasceu com minha filha. Poder estar mais próximo a ela e poder exercer minha profissao, foi minha motivacao. Desafio: conciliar maternidade e trabalho</t>
  </si>
  <si>
    <t>Viajar com minha filha de férias. Desde que comecei a empreender nao consegui. Me divorciei ha 1,5 ano. As coisas ficaram mais dificeis. R$ 6mil</t>
  </si>
  <si>
    <t xml:space="preserve">\&amp;#34;Refrescar\&amp;#34; a cabeca me ajudara a voltar ao trabalho com novas ideias. Além disso, teria um tempo dedicado a mim e minha filha. </t>
  </si>
  <si>
    <t>Preciso captar clientes com projetos maiores. Assim, consigo mais recursos para economizar e  planejar as férias.</t>
  </si>
  <si>
    <t xml:space="preserve">Preciso saber \&amp;#34;vender\&amp;#34; melhor meu negócio. Hoje trabalho mais na operacao. Nao consigo parar planejar e prospectar. </t>
  </si>
  <si>
    <t>Creio conseguir planejar melhor minha forma de trabalho e olhar a situacao de outro angulo. Hoje minha visao para o negócio esta um pouco \&amp;#34;miope\&amp;#34;</t>
  </si>
  <si>
    <t>Glaucia Janaina</t>
  </si>
  <si>
    <t>Amorim da Silva Caliman</t>
  </si>
  <si>
    <t>(73) 9811-2040</t>
  </si>
  <si>
    <t>aglauciajanaina@gmail.com</t>
  </si>
  <si>
    <t>Nova Vicosa</t>
  </si>
  <si>
    <t>45.928-000</t>
  </si>
  <si>
    <t>Treiler Mana de Deus</t>
  </si>
  <si>
    <t>lanches,sucos etc...</t>
  </si>
  <si>
    <t>Meu esposo tinha acabado de sair de uma clinica de recuperacao(drogas) e como eramos novos na cidade no qual nos mudamos,emprego era dificil</t>
  </si>
  <si>
    <t>trocar meu treiler,pois esta bem danificado</t>
  </si>
  <si>
    <t>atrairia mais clientes concerteza</t>
  </si>
  <si>
    <t xml:space="preserve">investir mais </t>
  </si>
  <si>
    <t>aprender mais sobre financas,cursos etc....</t>
  </si>
  <si>
    <t>melhorar na administracao</t>
  </si>
  <si>
    <t>Fernando</t>
  </si>
  <si>
    <t>Pavam</t>
  </si>
  <si>
    <t>(11) 94317-3318</t>
  </si>
  <si>
    <t>primejdi@outlook.com.br</t>
  </si>
  <si>
    <t>Jundiai</t>
  </si>
  <si>
    <t>13.202-150</t>
  </si>
  <si>
    <t xml:space="preserve">Prime Móveis Especiais </t>
  </si>
  <si>
    <t xml:space="preserve">Móveis Planejados </t>
  </si>
  <si>
    <t>Após uma queda de servico na empresa que trabalhava, fui dispensado da mesma, e a partir dai que comecou a minha jornada no mundo do empreendedorismo.</t>
  </si>
  <si>
    <t>A expansao do meu negócio, para que eu possa atender grandes clientes, tanto de servicos residenciais como comerciais. E o valor de aproximadamente 30</t>
  </si>
  <si>
    <t xml:space="preserve">Teria um impacto muito grande, pois conseguiria atender com mais rapidez e qualidade meus clientes. </t>
  </si>
  <si>
    <t>Precisaria mudar a gestao, rever os precos, melhorar meus materiais de venda, padronizacao, e dividir o pessoal da empresa.</t>
  </si>
  <si>
    <t xml:space="preserve">O meu afinco com alguns assuntos, mudar a forma de lidar com as pendencias, parar de procastinar as vezes. </t>
  </si>
  <si>
    <t>A gestao do meu negócio, para que eu possa atender mais clientes e ainda sim manter a gestao em dia.</t>
  </si>
  <si>
    <t>Alan</t>
  </si>
  <si>
    <t>Reinaldin</t>
  </si>
  <si>
    <t>(41) 99183-1033</t>
  </si>
  <si>
    <t>alanreinaldin@gmail.com</t>
  </si>
  <si>
    <t>81.630-040</t>
  </si>
  <si>
    <t>Mais de R$ 5.724,00</t>
  </si>
  <si>
    <t>DeixeFluir Distribuidora</t>
  </si>
  <si>
    <t>Bebidas e Alimentos</t>
  </si>
  <si>
    <t>sociedade limitada</t>
  </si>
  <si>
    <t>ministrava palestras e falava muito sobre qualidade de vida, explicava sobre agua pH alcalino e as pessoas nao conheciam, decidi propagar esse produto</t>
  </si>
  <si>
    <t>Ver pessoas consumindo o produto em larga escala, prevenindo doencas propagar em rede nacional os beneficios desse produto. Preciso de 5 milhões.</t>
  </si>
  <si>
    <t>impactar vidas de milhares de pessoas que nao conhecem sobre esses beneficios de agua pH alcalino, e para mim, viajar o Brasil transferindo esse tema</t>
  </si>
  <si>
    <t>escalar as vendas do negócio e ter mais abrangencia de mercado</t>
  </si>
  <si>
    <t>colocar pessoas estratégicas para cuidar do core business que construi ao longo de 3,5 anos</t>
  </si>
  <si>
    <t>atrair influenciadores digitais de alta performance, atrair capital de giro para investimento em vendas digitais, e-commerce, www.deixefluir.com.br</t>
  </si>
  <si>
    <t>Maria da Conceicao</t>
  </si>
  <si>
    <t>Gomes da Silva</t>
  </si>
  <si>
    <t>(83) 98842-3313</t>
  </si>
  <si>
    <t>atelieabelhinhababy@gmail.com</t>
  </si>
  <si>
    <t>58.064-040</t>
  </si>
  <si>
    <t>Fundamental II incompleto</t>
  </si>
  <si>
    <t>Atelie Abelhinha Baby</t>
  </si>
  <si>
    <t>Acessórios infantis</t>
  </si>
  <si>
    <t>Nasceu após minha filha cacula ganhar uma faixinha com o acabamento mal feito. Estavamos passando por um momento dificil e com ajuda, consegui iniciar</t>
  </si>
  <si>
    <t>Pequena reforma do atelie. Compra de novas maquinas e materiais. Ficaria em torno de 3.800,00.</t>
  </si>
  <si>
    <t>Mudanca total. Seria um lugar mais motivador para trabalhar e agradavel para atender as minhas clientes.</t>
  </si>
  <si>
    <t>Melhor distribuicao de tempo - aprender a conciliar afazeres de casa e trabalho - e ter uma maior producao.</t>
  </si>
  <si>
    <t>Parar de ter medo. Eu confio no potencial do meu trabalho, mas tenho medo de ir além, medo de sair da minha zona de conforto.</t>
  </si>
  <si>
    <t>Acredito que eu passaria a ter mais coragem, e assim, conseguir me organizar melhor para produzir mais e vender mais.</t>
  </si>
  <si>
    <t>Rosineide</t>
  </si>
  <si>
    <t>Sillva</t>
  </si>
  <si>
    <t>(81) 98941-1484</t>
  </si>
  <si>
    <t>rosineiddy@hotmail.com</t>
  </si>
  <si>
    <t>Sirinhaém</t>
  </si>
  <si>
    <t>55.580-000</t>
  </si>
  <si>
    <t xml:space="preserve">Hortifruti Vitória </t>
  </si>
  <si>
    <t xml:space="preserve">Frutas e verduras </t>
  </si>
  <si>
    <t>Nasceu por uma carencia no bairro que moro em por ser um dos melhores ramos de negócios.</t>
  </si>
  <si>
    <t xml:space="preserve">Melhora o hortifruti, aumentando o estabelecimento. </t>
  </si>
  <si>
    <t>Melhoria nas vendas e meu custo de vida principalmente.</t>
  </si>
  <si>
    <t>Aumentar o estabelecimento, melhoras nos moveis e equipamentos.</t>
  </si>
  <si>
    <t>Controla minhas dividas, saber o que é lucro, o que é fluxo de caixa.</t>
  </si>
  <si>
    <t>Com certeza, seria controle de dividas, investir bem e melhorar as vendas.</t>
  </si>
  <si>
    <t>Melquisedec</t>
  </si>
  <si>
    <t>Emerson</t>
  </si>
  <si>
    <t>Anapolis</t>
  </si>
  <si>
    <t xml:space="preserve">Radamell S.a </t>
  </si>
  <si>
    <t xml:space="preserve">Software e gestao </t>
  </si>
  <si>
    <t xml:space="preserve">Ainda nao formalizei </t>
  </si>
  <si>
    <t>Nasceu logo após eu ter tido lesões fisicas e nao conseguir mais fazer testes para o futebol, o que fez ajudar a minha mae é me apaixonei pelo negócio</t>
  </si>
  <si>
    <t xml:space="preserve">Sair de morar de favor e o meu sonho inicial é esse custa 3400,00 + dividas </t>
  </si>
  <si>
    <t xml:space="preserve">Enorme, porque me daria mais flexibilidade e independencia, além de maturidade de depender de mim mesmo </t>
  </si>
  <si>
    <t xml:space="preserve">Ser mais determinado e nao aceitar ficar muito tempo sem vender </t>
  </si>
  <si>
    <t>Drika</t>
  </si>
  <si>
    <t>Valério</t>
  </si>
  <si>
    <t xml:space="preserve">ARIA Moda Inclusiva </t>
  </si>
  <si>
    <t xml:space="preserve">Roupas adaptadas para deficientes </t>
  </si>
  <si>
    <t xml:space="preserve">Constatar que nao existia nenhuma marca focada no bem estar e conforto da pessoa com deficiencia. Os desafios ainda sao entrar no mercado e vender. </t>
  </si>
  <si>
    <t xml:space="preserve">Investir forte em marketing de moda inclusiva para pessoas com deficiencia, incluindo 45 milhões de deficientes na moda. R$60 mil quero investir. </t>
  </si>
  <si>
    <t xml:space="preserve">Trabalhar com o que amo que é o design social, transformando vidas de pessoas com deficiencia através da moda. Muitas delas nunca vestiram um jeans. </t>
  </si>
  <si>
    <t xml:space="preserve">Postura em relacao a vendas. Sou muito focada em criacao e preciso de ajuda na parte de vendas. Do mais sou bem organizada. </t>
  </si>
  <si>
    <t xml:space="preserve">Saber delegar e nao centralizar tudo em mim e desenvolver a parte de vendas. </t>
  </si>
  <si>
    <t xml:space="preserve">Saber com mais assertividade para qual caminho ir, focando em vendas divulgacao da minha marca, que é algo novo no mercado. Temos 45 milhões de PcD. </t>
  </si>
  <si>
    <t>Eric Claudeir</t>
  </si>
  <si>
    <t>Menezes Rafael</t>
  </si>
  <si>
    <t>(11) 95194-5793</t>
  </si>
  <si>
    <t>eric.menezes.rafael@gmail.com</t>
  </si>
  <si>
    <t>02.543-140</t>
  </si>
  <si>
    <t>Central do Consignado</t>
  </si>
  <si>
    <t>Intermediacao de Crédito Consignado</t>
  </si>
  <si>
    <t>Micro Empresa</t>
  </si>
  <si>
    <t>Meu negócio nasceu da vontade de tornar o acesso a taxas e opcões de Bancos para Empréstimo Consignado mais acessivel e democratizado.</t>
  </si>
  <si>
    <t>Meu sonho daqui um ano seria que minha Fintech fosse reconhecida como a mais impactante para as classes sociais menos favorecidas com Educ. Financeira</t>
  </si>
  <si>
    <t>O Impacto que almejo é que as pessoas se endividem menos, tenham mais qualidade e sabedoria com relacao ao dinheiro, menos taxas abusivas!</t>
  </si>
  <si>
    <t>A gestao precisa ser mais orientada, preciso de mais ferramentas para alcancar o crescimento de maneira mais enxuta.</t>
  </si>
  <si>
    <t>Eu preciso nao misturar a pessoa fisica da Pessoa Juridica em relacao a tudo.</t>
  </si>
  <si>
    <t>Organizacao e tomar uma direcao certa, dai em diante é muito suor para conquistar isso.</t>
  </si>
  <si>
    <t>Leilane</t>
  </si>
  <si>
    <t>Mello</t>
  </si>
  <si>
    <t>(51) 99268-2959</t>
  </si>
  <si>
    <t>mello.bine@gmail.com</t>
  </si>
  <si>
    <t>93.548-000</t>
  </si>
  <si>
    <t>Bazar das Mellos</t>
  </si>
  <si>
    <t>Comercio de suvenires e presentes em ger</t>
  </si>
  <si>
    <t>Comecei em 2017, vendendo produtos consignados (calcados) na garagem da casa da minha mae com ajuda dela e da minha irma.</t>
  </si>
  <si>
    <t>No dia 10/05/2018 conseguimos um espaco e abrimos nossa loja fisica. Daqui um ano pretendo ter nosso site e com ele conseguir vender ainda mais.</t>
  </si>
  <si>
    <t>Um impacto mto positivo. Essa loja é nosso sonho e estamos trabalhando para nos manter desse sonho, financeiramente e com isso aumentar nossa estima.</t>
  </si>
  <si>
    <t>Acredito que um site/loja virtual ajudaria muito, pois vendemos mais pelas redes sociais de maneira informal.</t>
  </si>
  <si>
    <t>Aprender mais como profissional, para administrar de forma bem correta a loja. A disciplina, a vontade e a garra nós temos de sobra.</t>
  </si>
  <si>
    <t xml:space="preserve">Em um mes da pra fazer muita coisa, acho que a organizacao financeira da loja e também o inicio da loja virtual e sua divulgacao. </t>
  </si>
  <si>
    <t>Talila</t>
  </si>
  <si>
    <t>Lima</t>
  </si>
  <si>
    <t>(71) 98704-3488</t>
  </si>
  <si>
    <t>talilalima@hotmail.com</t>
  </si>
  <si>
    <t>41.339-630</t>
  </si>
  <si>
    <t>Mercadinho Santo Preco</t>
  </si>
  <si>
    <t xml:space="preserve">Vendas de produtos de mercado </t>
  </si>
  <si>
    <t>Ltda me</t>
  </si>
  <si>
    <t>Sempre tive vontade de montar um negócio! Quando fiquei desempregada surgiu a idéia com meu irmao de montar uma empresa ai abrimos um mercadinho.</t>
  </si>
  <si>
    <t>Gostaria de montar um outro negócio, penso em um bar! Me custaria 20000,00.</t>
  </si>
  <si>
    <t>Folgaria meu orcamento e daria trabalho a mais pessoas!</t>
  </si>
  <si>
    <t>Aumentar meu faturamento controlando as vendas e investindo em produtos com maior giro para evitar vencimento.</t>
  </si>
  <si>
    <t>Para realizar meu sonho acho que preciso planejar, focar e nao temer o erro. Acreditar no sonho e tentar!</t>
  </si>
  <si>
    <t>Acho que conseguiria aplicar varios aprendizado entreles o controle de vendas para  analisar os produtos mais vendidos e assim evitar vencimento.</t>
  </si>
  <si>
    <t>Jacqueline</t>
  </si>
  <si>
    <t>(61) 99159-9897</t>
  </si>
  <si>
    <t>joy.galeriacriativa@gmail.com</t>
  </si>
  <si>
    <t>73.330-093</t>
  </si>
  <si>
    <t>Galeria Joy - Loja Colabarativa</t>
  </si>
  <si>
    <t>espacos de aluguel, produtos dos colabor</t>
  </si>
  <si>
    <t>artesanato revenda</t>
  </si>
  <si>
    <t>Nasceu com a vontade de conciliar a maternidade com a gestacao. Nao tinha um capital pra iniciar, mas tinha o espaco da garagem, idéias e mao na massa</t>
  </si>
  <si>
    <t>Ampliar e melhorar o espaco fisico pra acontecer ainda mais projetos alternativos. média de 4.000,00</t>
  </si>
  <si>
    <t>os projetos atraem mais clientes, que aumentam as vendas e gera mais fluxo, deixando meus colaboradores mais satisfeitos e eu feliz com o todo!</t>
  </si>
  <si>
    <t>ambiente fisico, propaganda e com o curso ja comecei a mudar a gestao financeira, agora é manter e relembrar sempre</t>
  </si>
  <si>
    <t>me disciplinar em relacao ao tempo pra cada tarefa e ter um grande cuidado pra nao misturar novamente $ loja com $ pessoal</t>
  </si>
  <si>
    <t>com certeza o apoio e mais dicas com relacao as propagandas, disciplina e gestao de tempo, terei um grande avanco!</t>
  </si>
  <si>
    <t>LAIS</t>
  </si>
  <si>
    <t>ELIAS DE OLIVEIRA</t>
  </si>
  <si>
    <t>(17) 99243-7447</t>
  </si>
  <si>
    <t>lallinhapersonalizados@gmail.com</t>
  </si>
  <si>
    <t>SAO JOSÉ DO RIO PRETO</t>
  </si>
  <si>
    <t>15.056-750</t>
  </si>
  <si>
    <t>LALLINHA PERSONALIZADOS</t>
  </si>
  <si>
    <t xml:space="preserve">PAPELARIA PERSONALIZADA PARA FESTAS </t>
  </si>
  <si>
    <t>MEU NEGÓCIO NASCEU QUANDO EU PRECISEI SAIR DO MEU TRABALHO PRA CUIDAR DO MEU FILHO..E RESOLVI EMPREENDER PARA AGREGAR NO ORCAMENTO DA FAMILIA</t>
  </si>
  <si>
    <t>GOSTARIA DE TER UM ATELIE PLANEJADO E ADQUIRIR UMA OUTRA MAQUINA DE CORTE, ESTE INVESTIMENTO CUSTA 5,600,00</t>
  </si>
  <si>
    <t>UM IMPACTO MUITO GRANDE, EU PODERIA AUMENTAR A PRODUCAO E TAMBÉM ATENDER OS CLIENTES EM UM ESPACO ADEQUADO E AMPLO.</t>
  </si>
  <si>
    <t>AUMENTAR AS VENDAS, ORGANIZACAO FINANCEIRA E MARKETING.</t>
  </si>
  <si>
    <t>PRECISO PARAR DE ME AUTO BOICOTAR..ACREDITAR NO MEU POTENCIAL E PRINCIPALMENTE PARAR DE GASTAR COM COISAS DESNECESSARIAS.</t>
  </si>
  <si>
    <t>O AUMENTO DAS VENDAS..A GESTAO FINANCEIRA ADEQUADA, O CORTE DE GASTOS E MINHA VISAO DE EMPREENDEDORA. SERIA MARAVILHOSO!</t>
  </si>
  <si>
    <t>Felipe</t>
  </si>
  <si>
    <t>Thomé</t>
  </si>
  <si>
    <t>(48) 99841-1163</t>
  </si>
  <si>
    <t>thomefel@gmail.com</t>
  </si>
  <si>
    <t>Itapema</t>
  </si>
  <si>
    <t>88.220-000</t>
  </si>
  <si>
    <t>Ouroboros</t>
  </si>
  <si>
    <t>Camisetas estampadas</t>
  </si>
  <si>
    <t xml:space="preserve">O meu negócio nasceu da necessidade. Perdi o meu emprego e resolvi aplicar os meus conhecimentos em computacao para criar algum negócio online. </t>
  </si>
  <si>
    <t>Gostaria de instalar o meu negócio em um ambiente fora da minha casa e viver só dele. Seria necessario algo em torno de R$10.000 e bem mais vendas.</t>
  </si>
  <si>
    <t>O faturamento precisaria triplicar nesse periodo, seria necessario contratar pelo menos 1 funcionario. Eu ficaria muito mais realizado!</t>
  </si>
  <si>
    <t>Seria preciso alavancar o marketing para disseminar mais o negócio online. Também seria preciso contratar e treinar alguém para auxiliar a estampagem.</t>
  </si>
  <si>
    <t>Seria preciso acreditar com mais forca que o negócio pode dar certo, ser mais ousado para vender mais e flexivel para buscar auxilio nessa tarefa.</t>
  </si>
  <si>
    <t>Em um mes seria possivel mudar a minha perspectiva de como expandir o marketing. Conhecer outros casos parecidos com o meu e boas solucões.</t>
  </si>
  <si>
    <t xml:space="preserve">Ellen Maria </t>
  </si>
  <si>
    <t>Fonseca Marques</t>
  </si>
  <si>
    <t>(65) 99605-6208</t>
  </si>
  <si>
    <t>Cuiaba</t>
  </si>
  <si>
    <t>Mato Grosso</t>
  </si>
  <si>
    <t>78.035-600</t>
  </si>
  <si>
    <t>Aposentadoria</t>
  </si>
  <si>
    <t>Kau &amp; Fonseca</t>
  </si>
  <si>
    <t>Brinquedo artesanal em pano - infantil</t>
  </si>
  <si>
    <t>Comecamos em Abril/2014 com papelaria personalizada, depois me interessei pelo mercado infantil em costura criativa. Hoje estou voltada para brinquedo</t>
  </si>
  <si>
    <t xml:space="preserve">Criar um espaco onde possa dar aulas de artesanatos </t>
  </si>
  <si>
    <t>Como é um sonho, eu acredito que tera um grande impacto no meu crescimento</t>
  </si>
  <si>
    <t>Precisaria mudar o meu atelie que hoje é na minha casa. E adquirir alguns equipamentos</t>
  </si>
  <si>
    <t>Perder a timidez que ainda me atrapalha um pouco, mais ja mudei muito.</t>
  </si>
  <si>
    <t>Pra falar a verdade nao sei dizer sobre isso.  Seria muito bom se eu conseguisse abrir esse espaco até vi em Pequenas Empresas um bem parecido.</t>
  </si>
  <si>
    <t>Ludmila</t>
  </si>
  <si>
    <t>(19) 99165-1490</t>
  </si>
  <si>
    <t>lcarla.silva@icloud.com</t>
  </si>
  <si>
    <t>Adamantina</t>
  </si>
  <si>
    <t>13.049-490</t>
  </si>
  <si>
    <t>Ressignificador</t>
  </si>
  <si>
    <t xml:space="preserve">Terapia de PNL e Hipnose </t>
  </si>
  <si>
    <t xml:space="preserve">O meu negócio nasceu após uma imersao de PNL/Hipnose que participei justamente por conta dos medos que eu tinha e que nao conseguia elimina-los. </t>
  </si>
  <si>
    <t>Ter um meu consultório próprio. Custaria me torno de R$10.000,00.</t>
  </si>
  <si>
    <t>Demonstrar mais autoridade para os clientes e seria a realizacao de um sonho de fazer o que eu sempre quis e demorei em funcao do medo.</t>
  </si>
  <si>
    <t>Eliminar gasto e pensar e buscar mais maneiras de divulgar o meu trabalho, ser reconhecida como especialista no que desenvolvo.</t>
  </si>
  <si>
    <t>Aprender e executar a gestao financeira pessoal/profissional.</t>
  </si>
  <si>
    <t>Acredito que conseguiria organizar e entender mais sobre o que ganho , para onde vai e com fazer esta gestao.</t>
  </si>
  <si>
    <t>(21) 98419-1636</t>
  </si>
  <si>
    <t>23.036-060</t>
  </si>
  <si>
    <t xml:space="preserve">Napolis Cake </t>
  </si>
  <si>
    <t>Bolo no pote e bombons.</t>
  </si>
  <si>
    <t>Ao ficar desempregada comecei a vender bolos no pote para pagar as contas. Hoje também trabalho com chocolates. Estou também em um emprego fixo.</t>
  </si>
  <si>
    <t>Trabalhar com minha fazendo e vendendo meus doces. Para ela e eu sairmos dos nossos trabalhos atuais. Preciso faturar ao menos 3.000 por mes para isso</t>
  </si>
  <si>
    <t>Eu iria trabalhar satisfeita fazendo o que gosto. E minha mae nao iria mais trabalhar como faxineira.</t>
  </si>
  <si>
    <t>Melhorar as vendas pois amo fazer mas nao sou boa de sair para vender. Talvez tendo quem venda meus doces.</t>
  </si>
  <si>
    <t>Ter mais coragem de sair para vender e perder o medo de dirigir ja que sou habilitada.</t>
  </si>
  <si>
    <t>Conseguiria me estruturar para aumentar minhas vendas.</t>
  </si>
  <si>
    <t>Anna Paula</t>
  </si>
  <si>
    <t>Sampaio Barbosa</t>
  </si>
  <si>
    <t>annapsampaio@gmail.com</t>
  </si>
  <si>
    <t>29.102-912</t>
  </si>
  <si>
    <t>LUDO Thinking</t>
  </si>
  <si>
    <t>Jogos educativos para empresas</t>
  </si>
  <si>
    <t>213-5 - Empresario (Individual)</t>
  </si>
  <si>
    <t>Buscamos melhorar nossa qualidade de vida e trabalhar com o que realmente gostamos e acreditamos. O desafio ainda é o acesso ao mercado e gerar renda.</t>
  </si>
  <si>
    <t>Queremos comprar de um stand no Congresso Brasileiro de Treinamento e Desenvolvimento. Esse sonho custa 20 mil.</t>
  </si>
  <si>
    <t>A empresa pode alcancar maior visibilidade de potenciais clientes e fechar contratos a partir dessa participacao, por isso ela é tao importante.</t>
  </si>
  <si>
    <t>Para realizar esse sonho, precisamos aumentar nossa receita mensal em 20% e comecar a poupar, fazer uma organizacao financeira melhor com o que entra.</t>
  </si>
  <si>
    <t>O que precisamos mudar dentro de nós é a disciplina para poupar. Geralmente investimos no negócio (equipamentos) e nao poupamos o que ganhamos.</t>
  </si>
  <si>
    <t>A mentoria pode nos ajudar a desenhar e implantar um processo de gestao do nosso dinheiro, que é o que esta nos faltando. Nao temos um processo bom.</t>
  </si>
  <si>
    <t>Laiana Tuxa</t>
  </si>
  <si>
    <t>Ferrari</t>
  </si>
  <si>
    <t>(11) 98129-8727</t>
  </si>
  <si>
    <t>sou@laianaferrari.com</t>
  </si>
  <si>
    <t>04.671-090</t>
  </si>
  <si>
    <t>Ferrari  Consultoria em Midias Sociais</t>
  </si>
  <si>
    <t>Estratégia e Consultoria em Midias Socia</t>
  </si>
  <si>
    <t xml:space="preserve">Micro empreendedor individual </t>
  </si>
  <si>
    <t>Meu empreendimento nasceu ao perceber a necessidade dos pequenos empreendedores em se posicionarem de maneira eficiente nas Midias Sociais.</t>
  </si>
  <si>
    <t>Daqui ha um ano desejo escalabilizar meu negócio e dobrar a cartela de clientes. R$280.000,00</t>
  </si>
  <si>
    <t>Daria uma amplitude para meu negócio, aumentando o rendimento e lucros. Me dando possibilidade de nao me preocupar tanto com contas.</t>
  </si>
  <si>
    <t>Restruturacao de metodologia, treinamento e insercao de pessoas.</t>
  </si>
  <si>
    <t>Aprender a confiar mais nas pessoas e tirar a  ideia de ser centralizadora.</t>
  </si>
  <si>
    <t xml:space="preserve">Restruturacao de negócio e conquistar novos clientes </t>
  </si>
  <si>
    <t>(85) 98589-3024</t>
  </si>
  <si>
    <t>comercial@nerdherdcursos.com.br</t>
  </si>
  <si>
    <t>60.422-662</t>
  </si>
  <si>
    <t>Nerd Herd® Cursos</t>
  </si>
  <si>
    <t>Aulas de Ingles e Rotinas Administrativa</t>
  </si>
  <si>
    <t>Sou apaixonado por ensinar e aprender. Quando dou aulas, minha vida inteira faz sentido e, com esse negócio, consigo mudar a vida de meus alunos.</t>
  </si>
  <si>
    <t>Gostaria de ter meu espaco próprio. Provavelmente uns R$20,000 reais.</t>
  </si>
  <si>
    <t>Mudaria minha vida, pois ele ficaria sem limites de crescimento e poderia viver apenas dele. Atenderia mais pessoas e com mais qualidade.</t>
  </si>
  <si>
    <t>Melhorar o controle financeiro e investir na publicidade e no marketing, que sao as areas falhas.</t>
  </si>
  <si>
    <t>Ja tenho passado por esse processo de mudanca. Minha visao de empreendedor é completamente outra. Agora só preciso ajeitar todo meu negócio.</t>
  </si>
  <si>
    <t>Acho que uma visao de fora me ajudaria em todo o processo, no chegar até mais clientes e fazer mais matriculas. Ja seria incrivel. Preciso de ajuda.</t>
  </si>
  <si>
    <t>Samara Jessica</t>
  </si>
  <si>
    <t>Da Silva Pereira</t>
  </si>
  <si>
    <t>(84) 99846-8204</t>
  </si>
  <si>
    <t>sjsamarinha@gmail.com</t>
  </si>
  <si>
    <t>Equador</t>
  </si>
  <si>
    <t>Rio Grande do Norte</t>
  </si>
  <si>
    <t>59.355-000</t>
  </si>
  <si>
    <t>S &amp; L Espetu\&amp;#39;s</t>
  </si>
  <si>
    <t>Espetinhos</t>
  </si>
  <si>
    <t>Tive alguns desafios para abrir o negócio, mais esta dando certo, comecei através do desemprego..</t>
  </si>
  <si>
    <t>Gostaria de aumentar meu negócio, custaria 3 mil reais</t>
  </si>
  <si>
    <t>teria um ótimo impacto pois iria dar mais comodidade aos meus clientes</t>
  </si>
  <si>
    <t>móveis e refrigeradores, mesas, precisa de uma mudanca</t>
  </si>
  <si>
    <t>quanto a mim nao preciso mudar nada, pois superei as minhas expectativas</t>
  </si>
  <si>
    <t>iria conseguir inumeros beneficios para o meu negócio</t>
  </si>
  <si>
    <t>Gustavo</t>
  </si>
  <si>
    <t>Fernandes</t>
  </si>
  <si>
    <t>(81) 99566-8857</t>
  </si>
  <si>
    <t>gustavouol2011@gmail.com</t>
  </si>
  <si>
    <t>51.010-100</t>
  </si>
  <si>
    <t>CopyUP - Servicos de Impressao</t>
  </si>
  <si>
    <t>Servicos graficos rapido</t>
  </si>
  <si>
    <t>Fotocopiadora</t>
  </si>
  <si>
    <t>nasceu a partir de uma lan house e hoje estou investindo para o ramo grafico equipando o negocio e me mantendo atualizado na area, e assim crescendo.</t>
  </si>
  <si>
    <t xml:space="preserve">crescer e ser competitivo diante da concorrencia. </t>
  </si>
  <si>
    <t xml:space="preserve">Sim, Muito, pois iria realizar meus sonhos e o crescimentos do meu negocio </t>
  </si>
  <si>
    <t>Reforma do ponto comercial em geral, como pintura e etc..</t>
  </si>
  <si>
    <t xml:space="preserve">Ser mais disposto todos os dias, pois como ainda nao posso contratar um funcionario, fico muito exausto. </t>
  </si>
  <si>
    <t xml:space="preserve">Melhorar meu negocio e que possa crescer gradativamente  </t>
  </si>
  <si>
    <t>Joice</t>
  </si>
  <si>
    <t>Oliveira Barcelos</t>
  </si>
  <si>
    <t>(55) 99948-5462</t>
  </si>
  <si>
    <t>joicynhah.jb@gmail.com</t>
  </si>
  <si>
    <t>Balneario Camboriu</t>
  </si>
  <si>
    <t>88.338-115</t>
  </si>
  <si>
    <t>Joice Barcelos Sobrancelhas</t>
  </si>
  <si>
    <t>Henna, Desing, cremes</t>
  </si>
  <si>
    <t>Comecei como designer de sobrancelhas, para ter uma renda enquanto estava desempregada. Comecei atendendo a domicilio, agora tenho um espaco em casa.</t>
  </si>
  <si>
    <t>Gostaria de montar meu estudio de sobrancelhas onde tenha marca e uma luz boa para atender melhor, pode ser com parceria. Acredito que com uns 5 mil.</t>
  </si>
  <si>
    <t>Seria a sensacao de missao cumprida, realizacao profissional e muito pessoal, pois e o que eu amo fazer e quero muito ser reconhecida.</t>
  </si>
  <si>
    <t>Acredito que colocando em pratica as informacões dadas no curso com mais 1 ano de trabalho e guardando o dinheiro daria.</t>
  </si>
  <si>
    <t>Economizar mais em produtos para a melhoria do trabalho.</t>
  </si>
  <si>
    <t>Acredito que conseguiria guardar mais dinheiro para poder comecar a realizacao dele.</t>
  </si>
  <si>
    <t>Marcio</t>
  </si>
  <si>
    <t>Bastos</t>
  </si>
  <si>
    <t>(61) 99907-2191</t>
  </si>
  <si>
    <t>avenyconsultoria@gmail.com</t>
  </si>
  <si>
    <t>72.250-413</t>
  </si>
  <si>
    <t>Aveny Consultoria Empresarial</t>
  </si>
  <si>
    <t xml:space="preserve">Consultoria Empresarial </t>
  </si>
  <si>
    <t>Meu negócio surgiu de alguns conselhos que dava a um amigo em sua empresa. Com o tempo descobri que era uma consultoria informal, logo decidi apostar.</t>
  </si>
  <si>
    <t>Um faturamento de 10.000,00, com um pró labore de 2.500,00, é uma meta aceitavel, tendo em vista que nosso investimento inicial foi praticamente 0.</t>
  </si>
  <si>
    <t>Esse sonho estara dentro de nossas metas. Como vida pessoal, se tornaria minha principal fonte de renda, uma vez que nao trabalho ha 3 anos.</t>
  </si>
  <si>
    <t>Precisamos de um investimento para atingir algumas metas. Essas metas que estao na pauta, demorarao muito tempo caso nao mudemos essa realidade.</t>
  </si>
  <si>
    <t xml:space="preserve">Preciso de mais conhecimento. Cursos como o de voces tem sido de grande valia para essa mudanca pessoal. </t>
  </si>
  <si>
    <t>Com essa mentoria acredito que minha empresa, em um mes, teria uma cara mais profissional. Também saberiamos se nossas metas sao ideais para essa conq</t>
  </si>
  <si>
    <t>Isabel</t>
  </si>
  <si>
    <t>(79) 99866-0749</t>
  </si>
  <si>
    <t>isabelalves123@gmail.com</t>
  </si>
  <si>
    <t>49.048-430</t>
  </si>
  <si>
    <t>Belita</t>
  </si>
  <si>
    <t>Vestuario Feminino</t>
  </si>
  <si>
    <t>Nasceu da oportunidade para renda; Buscar ter meu próprio investimento; Os desafios principais foram: Coragem e dinheiro.</t>
  </si>
  <si>
    <t>Que a Loja ja tenha seu próprio sustento com pelo menos 4 vezes o faturamento atual.</t>
  </si>
  <si>
    <t>O negócio seria auto-sustentavel e eu poderia ter minha própria renda</t>
  </si>
  <si>
    <t>Maior controle de estoque e vendas com enfase no marketing</t>
  </si>
  <si>
    <t>Coragem para prosseguir independente das adversidades e inovacao com aprendizados</t>
  </si>
  <si>
    <t>Atualizacao de idéias e vislumbrar novas oportunidades aplicadas ao negócio.</t>
  </si>
  <si>
    <t>Leandro</t>
  </si>
  <si>
    <t>Dos santos Ferraro</t>
  </si>
  <si>
    <t>(91) 98029-6732</t>
  </si>
  <si>
    <t>dsfleandro@gmail.com</t>
  </si>
  <si>
    <t>66.045-645</t>
  </si>
  <si>
    <t>Bombons da Nat</t>
  </si>
  <si>
    <t>Venda.d.bombons.d.chocolate com recheio</t>
  </si>
  <si>
    <t>O negócio teve como surgimento , ajudar a minha namorada a conseguir dinheiro pra viajar.Os desafios sao a vergonha de vender,bater as metas diarias.</t>
  </si>
  <si>
    <t>A cumular um capital de investimento de aproximadamente 5000,00</t>
  </si>
  <si>
    <t>Esse valor ia proporcionar fazer cursos de especializacao , acrescentar mais opcões de bombons é uma melhor estrutura vc na cozinha e na linha de prod</t>
  </si>
  <si>
    <t>Reduzir custos referentes a producao e aumentar lucro da venda dos bombons, vender mais.</t>
  </si>
  <si>
    <t>Ter mais controle financeiro, é fazer parcerias com pessoas é empresas</t>
  </si>
  <si>
    <t>Um equilibrio financeiro entre dinheiro do negócio e pessoal é um planejamento palpavel, dentro da realidade do negócio</t>
  </si>
  <si>
    <t>Nathaly</t>
  </si>
  <si>
    <t>(91) 98817-4230</t>
  </si>
  <si>
    <t>nah.sous@gmail.com</t>
  </si>
  <si>
    <t>67.143-420</t>
  </si>
  <si>
    <t>Nathaly makeup</t>
  </si>
  <si>
    <t>Maquiagem, acessórios de beleza e  bijut</t>
  </si>
  <si>
    <t>Meu negócio nasceu a partir de uma divida.Eu estava precisando de um dinheiro extra para quitar minhas dividas,assim surgiu a ideia de abrir um negóci</t>
  </si>
  <si>
    <t>Meu sonho é abrir uma loja fisica e isso custaria em torno de 5.000,00 ( cinco mil reais)</t>
  </si>
  <si>
    <t>Tendo uma loja fisica, o aumento de clientes sera maior e economizaria de certa forma na procura de novos clientes.</t>
  </si>
  <si>
    <t>O fluxo em que eu estava seguindo, após fazer este curso tive a nocao dos meus erros cometidos sem perceber.</t>
  </si>
  <si>
    <t>Tenho que ser mais otimista, sempre tive a ideia que algo nao daria certo ou que seria impossivel de ocorrer, por muitas vezes tive medo de arriscar.</t>
  </si>
  <si>
    <t>Conseguiria me planejar melhor com a ajuda da mentoria e sanar duvidas e medos a respeito do avanco do meu negócio.</t>
  </si>
  <si>
    <t>Damiris Ferreira Dutra</t>
  </si>
  <si>
    <t>(83) 99143-5295</t>
  </si>
  <si>
    <t>damirisdutra@hotmail.com</t>
  </si>
  <si>
    <t>Capim</t>
  </si>
  <si>
    <t>58.287-000</t>
  </si>
  <si>
    <t>Corujinha Baby e Kids.</t>
  </si>
  <si>
    <t>Roupas e acessórios infantis</t>
  </si>
  <si>
    <t xml:space="preserve">Microempreendedor individual </t>
  </si>
  <si>
    <t>Me tornei mae e larguei o emprego para poder acompanhar o crescimento da minha filha. Vieram os problemas financeiros. Optei por vender roupa infantil</t>
  </si>
  <si>
    <t xml:space="preserve">Montar minha loja fisica, vendo pelas redes sociais. Ainda nao fiz as contas direito, mas algo em torno de 50 mil.  </t>
  </si>
  <si>
    <t xml:space="preserve">Eu poderia ter mais estabilidade financeira e dar uma qualidade de vida melhor para minha filha. </t>
  </si>
  <si>
    <t xml:space="preserve">Aumentar o espaco, o estoque e consequentemente as vendas. Atualmente vendo as roupas na minha casa. </t>
  </si>
  <si>
    <t xml:space="preserve">Preciso melhorar a relacao com meus clientes e aprender a me controlar nos gastos supérfluos. </t>
  </si>
  <si>
    <t xml:space="preserve">Conseguiria melhorar a organizacao das minhas financas para saber corrigir os erros e empregar melhor o lucro. </t>
  </si>
  <si>
    <t>CopyUP - Servicos de impressao</t>
  </si>
  <si>
    <t>Grafica Rapida</t>
  </si>
  <si>
    <t>Fotocópia</t>
  </si>
  <si>
    <t>Nasceu de uma Lan house no interior de Goias e depois se especializei no ramo grafico e assim transformei em grafica rapida com atendimento diferencia</t>
  </si>
  <si>
    <t>Crescer com meu negócio com um custo em torno de 2.500,00</t>
  </si>
  <si>
    <t>Uma maior visibilidade nessa nova etapa e uma concorrencia com os outros negócios semelhantes ao meu.</t>
  </si>
  <si>
    <t>A aparencia com uma nova pintura, cadeiras e outras coisas que beneficiam o meu negócio</t>
  </si>
  <si>
    <t>Nao acho que preciso mudar muito dentro de mim porém o que vinher sera para acrescentar ainda mais conhecimento e estratégias</t>
  </si>
  <si>
    <t xml:space="preserve">Seria um tempo razoavel para colocar em pratica o que tenho em mente. </t>
  </si>
  <si>
    <t>Dos Reis</t>
  </si>
  <si>
    <t>Alfajor artesanal para festas e eventos</t>
  </si>
  <si>
    <t>Fiquei desempregada. Iniciei vendendo na rua e vi a aceitacao dos clientes e potencial, amigos me ajudaram a fazer uma logo, Facebook, instagram.</t>
  </si>
  <si>
    <t xml:space="preserve">Sonho em atingir mais clientes pelas vendas online, ter capital de giro, ter estoque mensal, comprar um fogao melhor e uma derretedeira. Custo 3 mil </t>
  </si>
  <si>
    <t>Realizacao profissional e pessoal, autonomia, liberdade financeira, motivacao para realizar meus sonhos e incentivar/orientar pessoas a nao desistirem</t>
  </si>
  <si>
    <t>Precisaria de um melhor planejamento e organizacao financeira, implantar estratégias de marketing e vendas, como apresentar o produto para atrair clie</t>
  </si>
  <si>
    <t xml:space="preserve">Disciplina, persistencia e paciencia. As vezes fico desmotivada por nao ter dinheiro para capital de giro e estoque para alavancar as vendas </t>
  </si>
  <si>
    <t>Conseguiria direcionamento, orientacao e muito conhecimento para aplicar na pratica e gerenciar os resultados. Sou sozinha no negócio.</t>
  </si>
  <si>
    <t>Jaqueline Laiz</t>
  </si>
  <si>
    <t>(11) 99774-1400</t>
  </si>
  <si>
    <t>jaqueline88_rodrigues@hotmail.com</t>
  </si>
  <si>
    <t>JUNDIAI</t>
  </si>
  <si>
    <t>13.218-190</t>
  </si>
  <si>
    <t>Boutique Mirror</t>
  </si>
  <si>
    <t>Abertura de CNPJ</t>
  </si>
  <si>
    <t xml:space="preserve"> Ter um negócio, posso empregar pessoas, ajudar mais, seja com acões sociais (hoje eu ja faco isso) e também levar a diferenca com minha marca.</t>
  </si>
  <si>
    <t>Gostaria de ter minha própria confeccao de roupas. Fiz um estudo rapido e precisaria mais ou menos de R$ 400.000,00.</t>
  </si>
  <si>
    <t>Negócio, eu conseguirei ter uma qualidade melhor dos produtos. Pessoal, realizar o sonho do meu filho de ter uma casa com um quarto só para ele.</t>
  </si>
  <si>
    <t>Melhorar o planejamento e a gestao do meu negócio, ainda me sinto perdida nesse quesito.Principalmente no financeiro.</t>
  </si>
  <si>
    <t xml:space="preserve">Diminuir a ansiedade. Tem uns 4 meses que durmo 4 horas por noite, pensando no que posso fazer para melhorar. </t>
  </si>
  <si>
    <t>Ter um controle melhor sobre a saude financeira e estratégica da minha empresa.</t>
  </si>
  <si>
    <t>Khérly Kétlin</t>
  </si>
  <si>
    <t>Moraes</t>
  </si>
  <si>
    <t>(19) 99181-6649</t>
  </si>
  <si>
    <t>kherlyk._.moraes@outlook.com</t>
  </si>
  <si>
    <t>Americana</t>
  </si>
  <si>
    <t>13.467-272</t>
  </si>
  <si>
    <t>PONTO OPCIONAL</t>
  </si>
  <si>
    <t>Alimentacao</t>
  </si>
  <si>
    <t>Alimentacao (lanchonete)</t>
  </si>
  <si>
    <t>Eu mais minha mae, amamos mexer com comidas variadas, comecamos na garagem de casa, hoje ja uma pequena lanchonete e nao queremos parar por ai.</t>
  </si>
  <si>
    <t>Limpar meu nome que hoje me encontro inadimplente. Ele custaria em torno de sei mil reais</t>
  </si>
  <si>
    <t>Faria com que eu pudesse crescer mais, tanto financeiro como pessoal.</t>
  </si>
  <si>
    <t>Preciso melhorar minha gestao financeira. Preciso fazer o acompanhamento e o controle.</t>
  </si>
  <si>
    <t>Talvez o auto controle resumiria tudo, ajudaria a manter uma poupanca, ajudaria a nao mistura o dinheiro pessoal do negocio.</t>
  </si>
  <si>
    <t>Aumento das vendas, melhorias na divulgacao, fluxo de caixa fluindo bem.</t>
  </si>
  <si>
    <t>Heydder</t>
  </si>
  <si>
    <t>Barbosa</t>
  </si>
  <si>
    <t>(92) 99321-0028</t>
  </si>
  <si>
    <t>heydderbarbosa@gmail.com</t>
  </si>
  <si>
    <t>69.049-210</t>
  </si>
  <si>
    <t>HEYDDER DE SOUZA BARBOSA &amp; CIA LTDA</t>
  </si>
  <si>
    <t>COLCHÕES - FRANQUIA ORTOBOM</t>
  </si>
  <si>
    <t>CONTRATO SOCIAL/CNPJ/INSCRICAO ESTADUAL</t>
  </si>
  <si>
    <t>EMPREENDO DESDE CEDO, PRA MAIS EXATO DESDE 8 ANOS DE IDADE EU SAIR PRA VENDER FRUTAS NA FEIRA, ENTAO SEMPRE TRABALHEI COM VENDAS, SEMPRE INFORMALMENTE</t>
  </si>
  <si>
    <t>MEU SONHO CONSEGUIR REALIZAR ESSE ANO, QUE É COMPRA DA MINHA CASA, ENTAO DAQUI A UM ANO QUERO MANTER MINHAS PARCELAS EM DIAS.</t>
  </si>
  <si>
    <t>NO MEU NEGOCIO NENHUM IMPACTO, POIS O PAGAMENTO NAO VEM DO PRO-LABORE. NA MINHA VIDA PESSOAL O IMPACTO VAI SER ENORME... PORQUE SONHO REALIZADO É BOM.</t>
  </si>
  <si>
    <t>MUDAR ALGUMAS POSTURA RELACIONADO A CONTROLE ADMINISTRATIVO E VENDAS.</t>
  </si>
  <si>
    <t>TER MAIS ATITUDE! SOU MUITO INSEGURO EM ANUNCIAR MEU NEGOCIO.</t>
  </si>
  <si>
    <t>MELHORAR O CONTROLE ADMINISTRATIVO E DE VENDAS DO NEGOCIO E ATINGIR METAS!</t>
  </si>
  <si>
    <t>Edson</t>
  </si>
  <si>
    <t>(82) 99685-8526</t>
  </si>
  <si>
    <t>edson91686332@hotmail.com</t>
  </si>
  <si>
    <t>Sao Miguel dos Campos</t>
  </si>
  <si>
    <t>57.245-190</t>
  </si>
  <si>
    <t>Startup: Wejust</t>
  </si>
  <si>
    <t>Negociacao de cobrancas indevidas.</t>
  </si>
  <si>
    <t xml:space="preserve">A cabeleireira que corta o meu cabelo abriu um processo judicial por cobranca indevida, deixando o seu nome sujo no mercado por injustica. </t>
  </si>
  <si>
    <t>Eliminar 100 processos judiciais por cobrancas indevidas, R$ 5.000,00.</t>
  </si>
  <si>
    <t>Ganhamos popularidade, capital de giro e crescemos a margem de negociacao de 100 para 400 processos judiciais.</t>
  </si>
  <si>
    <t>Segmentacao de clientes. Devido ao mercado gigantesco, precisamos deixar mais claro o nicho de mercado em que atuamos.</t>
  </si>
  <si>
    <t>Diminuir as tomadas de decisões emocionalmente e ter um foco mais claro.</t>
  </si>
  <si>
    <t>Diminuir 3 processos, onde reembolsamos o requerente pela cobranca indevida assumindo os riscos de reparacões maiores, ganhos litigio, com as empresas</t>
  </si>
  <si>
    <t>Larissa</t>
  </si>
  <si>
    <t>Marinho De Miranda</t>
  </si>
  <si>
    <t>Musica em Escala</t>
  </si>
  <si>
    <t>Aulas de Musica</t>
  </si>
  <si>
    <t xml:space="preserve">Microempreendedor </t>
  </si>
  <si>
    <t>Trabalho com Musica a muito tempo e vi no bairro onde moro, uma chance de desenvolve-lo através da Musica e da Arte. Entao abrimos a Musica em Escala.</t>
  </si>
  <si>
    <t>É ter as o local estruturado para receber os alunos e criancas. Estamos sem porta, sem luz no banheiro, sem bebedouro. Custo? R$6mil para reforma.</t>
  </si>
  <si>
    <t xml:space="preserve">Vida pessoal. Mostras o outro lado da Arte. Mostrar a Musica nao só como lazer, mas como um auxilio para o desenvolvimento humano. </t>
  </si>
  <si>
    <t xml:space="preserve">Estrutura Fisica e equipamentos de Musica é o nosso foco no momento. Qualidade nesse equipamentos. </t>
  </si>
  <si>
    <t xml:space="preserve">Deixar de ter medo pada conseguir entrar de cabeca , confiar e nao desisti. As vezes o caminho é duro. </t>
  </si>
  <si>
    <t xml:space="preserve">Parcerias e Patrocinios para nos ajudarem com um peso dessas reformas e com divulgacao dos cursos. </t>
  </si>
  <si>
    <t xml:space="preserve">Assistencia administrativo/financeira a </t>
  </si>
  <si>
    <t>Após ser demitida do meu ultimo emprego e descobrir uma gravidez me vi obrigada a empreender para sobreviver</t>
  </si>
  <si>
    <t>Contratar e gera empregos. Cerca de 2000,00 ao mes</t>
  </si>
  <si>
    <t>Melhor atendimento e agilidade nos processos. Me traria melhor qualidade de vida e aproveitamento do tempo em familia</t>
  </si>
  <si>
    <t>Investir em marketing principalmente. Renovar a identidade visual, renovar o site, papelaria e investir na divulgacao via redes sociais.</t>
  </si>
  <si>
    <t>Aprender a administrar melhor meus recursos e entendimento da necessidade de formalizacao da empresa</t>
  </si>
  <si>
    <t>Estratégia para fazer com que meu negócio cresca de forma saudavel e estabelecimento de metas claras</t>
  </si>
  <si>
    <t>Gracieli</t>
  </si>
  <si>
    <t>Aparecida de Lima Ramos</t>
  </si>
  <si>
    <t>(49) 98837-2122</t>
  </si>
  <si>
    <t>blueangelfesta@gmail.com</t>
  </si>
  <si>
    <t>89.812-451</t>
  </si>
  <si>
    <t>Gracieli Ramos Personal de Beleza e Esti</t>
  </si>
  <si>
    <t>Beleza e consultoria de estilo</t>
  </si>
  <si>
    <t>MicroEmpresario</t>
  </si>
  <si>
    <t>Comecou a partir de um sonho gerado depois dos cursos de técnico em vestuario que fiz e estética(cursando), surgiu a ideia de unir o que aprendi.</t>
  </si>
  <si>
    <t>Meu atelie de beleza e estilo, custo de R$150.000 para oveis, acessórios, produtos e material pra divulgacao.</t>
  </si>
  <si>
    <t>Seria uma mudanca geral, minha vida profissional como empreendedora e pessoal mudariam por completo.</t>
  </si>
  <si>
    <t>construir o visual do atelie destacando minha personalidade mas profissional. criando uma identidade própria do meu negocio</t>
  </si>
  <si>
    <t>Me desafiar mais, confiar nos meus instintos e acreditar mais no que sou capaz.</t>
  </si>
  <si>
    <t>Atingir mais clientes e fideliza-los fechando mais contratos e parcerias resultando num retorno substancial e de valor ao atelie.</t>
  </si>
  <si>
    <t>Carlos</t>
  </si>
  <si>
    <t>Gelados artesanais</t>
  </si>
  <si>
    <t>Meu negócio surgiu da necessidade de dinheiro que eu nao tinha, e do tempo livre que sobrava. Fundei a Lassee gelados artesanais.</t>
  </si>
  <si>
    <t xml:space="preserve">Comprar um veiculo próprio, um carro no valor de 10 mil reais. </t>
  </si>
  <si>
    <t>Um impacto significativo na questao de tempo, conseguirei entregar meus produtos aos clientes e revendedores mais rapido e produzir mais.</t>
  </si>
  <si>
    <t>Gestao financeira, sou um pouco desajeitado com relacao aos controles de saidas, entradas, vendas. Quero melhorar nesse aspecto.</t>
  </si>
  <si>
    <t>Ser mais aberto a novas experiencias, ser mais participativo e conectar mais com outras pessoas.</t>
  </si>
  <si>
    <t xml:space="preserve">Organizacao maior da empresa, ja que a mentoria me mostrara o que eu nao estou conseguindo enxergar. </t>
  </si>
  <si>
    <t>(32) 99907-9766</t>
  </si>
  <si>
    <t>camilafatimacosta@gmail.com</t>
  </si>
  <si>
    <t>Uba</t>
  </si>
  <si>
    <t>36.503-330</t>
  </si>
  <si>
    <t>Agencia Design</t>
  </si>
  <si>
    <t>projetos 3d, interiores e mobiliarios</t>
  </si>
  <si>
    <t>Meu marido é pedreiro e eu amo a area da construcao civil, dai comecei a desenvolver projetos de interiores para pequenas reformas.</t>
  </si>
  <si>
    <t>Formacao em design de interiores, custaria R$ 4.740,00</t>
  </si>
  <si>
    <t>Eu poderia com a formacao assinar meus projetos, e fazer visitas técnicas nas obras.</t>
  </si>
  <si>
    <t>Hoje em dia tenho mais pessoas interessadas em me vender algum produto ou servico do que de fato comprar meus servicos isso teria que ser mudado.</t>
  </si>
  <si>
    <t>Planejamento, me deixo levar pelo impulso e ansiedade em ver meus sonhos se tornar realidade.</t>
  </si>
  <si>
    <t>Eu vou consegui tirar do papel minhas ideias e coloca-las em pratica, me vejo tendo meu escritório, mais nao sei como chegar la.</t>
  </si>
  <si>
    <t>Maisa</t>
  </si>
  <si>
    <t>Guidio MONSOLI</t>
  </si>
  <si>
    <t>(14) 99838-5621</t>
  </si>
  <si>
    <t>maisa_guidio@hotmail.com</t>
  </si>
  <si>
    <t>Ipaucu</t>
  </si>
  <si>
    <t>18.950-000</t>
  </si>
  <si>
    <t xml:space="preserve">More Love Sex Shop </t>
  </si>
  <si>
    <t>Cosméticos, lingerie, fantasias</t>
  </si>
  <si>
    <t xml:space="preserve">Eu estava desempregada entao resolvi empreender, comecei com vendas de produtos sensuais de porta em porta e me apaixonei por esse ramo. </t>
  </si>
  <si>
    <t>QUERO MONTAR MINHA LOJA FISICA, PARA MELHOR ATENDER OS MEUS CLIENTES. ALEM DA LOJA FISICA, PRETENDO MONTAR MINHA LOJA VIRTUAL. ESTIMO GASTAR R$10.000.</t>
  </si>
  <si>
    <t>Hoje o meu negocio nao me sustenta, pretendo abrir minha loja para viver somente disso e expandir, hoje sei que é isso que eu amo fazer.</t>
  </si>
  <si>
    <t>a falta de gestao financeira me fez quebrar no inicio, entao estou recomecando meu negocio, estudando formas de melhorias. a mudanca é na gestao.</t>
  </si>
  <si>
    <t>Primeiramente minha forma de pensar, estou muito focada no meu negocio, hoje sei que é isso que eu amo fazer, estou buscando recomecar.</t>
  </si>
  <si>
    <t xml:space="preserve">Melhorar a gestao, vender mais, ajudaria alavancar o meu negocio. </t>
  </si>
  <si>
    <t>Fernanda</t>
  </si>
  <si>
    <t>(11) 94198-8500</t>
  </si>
  <si>
    <t>nandalima94@yahoo.com.br</t>
  </si>
  <si>
    <t>03.275-000</t>
  </si>
  <si>
    <t>Nanda Lima Atelie</t>
  </si>
  <si>
    <t>Costura criativa, artigos para bebe e ca</t>
  </si>
  <si>
    <t>Vou fazer o Mei</t>
  </si>
  <si>
    <t>Meu negócio comecou através de um hobby, sempre amei artesanatos..ai fiz um curso de costura e ai fui fazendo algumas pecas e as pessoas comecaram a p</t>
  </si>
  <si>
    <t>Uma maquina bordadeira e uma maquina de costura reta</t>
  </si>
  <si>
    <t>Ajudaria muito na qualidade dos meus trabalhos, aumentaria o meu portefólio de servicos. Ajudaria aumentar a producao...</t>
  </si>
  <si>
    <t>Vender mais para gerar mais lucro dentro do meu negócio</t>
  </si>
  <si>
    <t>Focar na parte financeira...organizar custos, estoque, financas...separar o financeiro pessoal e o da.empresa</t>
  </si>
  <si>
    <t>Organizar as financas, fazendo, mudar o foco, a visao do meu negócios como um todo...preciso muito desta ajuda</t>
  </si>
  <si>
    <t>Michael</t>
  </si>
  <si>
    <t>Elias</t>
  </si>
  <si>
    <t>(11) 98692-7711</t>
  </si>
  <si>
    <t>michael.junior89@hotmail.com</t>
  </si>
  <si>
    <t>07.145-405</t>
  </si>
  <si>
    <t>Michael Boss store</t>
  </si>
  <si>
    <t>Perfumaria e cosméticos</t>
  </si>
  <si>
    <t>Bom, meu negócio nasceu em um momento em que nossa economia nao estava bem, se conciliou também com o meu desemprego, gosto bastante da area.</t>
  </si>
  <si>
    <t>Meu principal sonho é estar em dia com as contas, tanto pessoal quanto da empresa, comecar do zero, com mais controle etc</t>
  </si>
  <si>
    <t>Impacto positivo, pois o financeiro é o coracao da empresa e eu sabendo administrar essa parte, poderei fechar mais parcerias e faturar ainda mais.</t>
  </si>
  <si>
    <t>Gestao financeira, sem duvidas, ter uma aula pratica, avaliar como esta minha empresa hoje, ter conselhos do que eu posso mudar e como mudar.</t>
  </si>
  <si>
    <t>Melhor organizacao, saber dividir o trabalho realizado em uma empresa privada com o trabalho que gosto de desenvolver.</t>
  </si>
  <si>
    <t>Com certeza o equilibrio das financas, uma melhor orientacao de como separar pessoal do profissional, bem como avaliar os dados que tenho.</t>
  </si>
  <si>
    <t>Silmara</t>
  </si>
  <si>
    <t>Brito Camargo</t>
  </si>
  <si>
    <t>(93) 99157-7948</t>
  </si>
  <si>
    <t>camargo-ambiental@hotmail.com</t>
  </si>
  <si>
    <t>Itaituba</t>
  </si>
  <si>
    <t>68.180-400</t>
  </si>
  <si>
    <t>Camargos Variedade</t>
  </si>
  <si>
    <t xml:space="preserve">Roupas, Calcados, Cosméticos </t>
  </si>
  <si>
    <t>Me formei na Faculdade. Mais sentia que faltava algo. Sempre amei trabalhar com vendas e resolvi me jorgar com tudo nessa e fazer da minha vida .</t>
  </si>
  <si>
    <t xml:space="preserve">Comprar minha casa e minha loja junto. custaria uns 70.000,00. </t>
  </si>
  <si>
    <t>Me deixaria muito realizada , pois é um sonho que tenho desde sempre. E meu negócio estaria interligado a minha casa fisicamente. Trabalharia em casa.</t>
  </si>
  <si>
    <t xml:space="preserve">Aumentar meu capital de investimento, ja que minha margem de lucro é bem grande. </t>
  </si>
  <si>
    <t xml:space="preserve">Aprendi muito no curso e aprendi que me organizar ja seria um incrivel comeco e dividir as contas do meu negócio das minhas contas pessoais. </t>
  </si>
  <si>
    <t xml:space="preserve">Sem duvida me ajudaria muito pois alguém com experiencia me ensinando e me direcionando no que fazer traria um equilibrio super satisfatório. </t>
  </si>
  <si>
    <t>José Rodrigo</t>
  </si>
  <si>
    <t>Mascarenhas</t>
  </si>
  <si>
    <t>(75) 98218-1812</t>
  </si>
  <si>
    <t>rodrigo10521@hotmail.com</t>
  </si>
  <si>
    <t>feira de santana</t>
  </si>
  <si>
    <t>44.001-120</t>
  </si>
  <si>
    <t>Seguro desemprego</t>
  </si>
  <si>
    <t>PORTAL DO ACAI</t>
  </si>
  <si>
    <t xml:space="preserve">LANCHES E FRIOS/ ACAI E SORVETE </t>
  </si>
  <si>
    <t>DEPOIS DE QUATROS ANOS TRABALHANDO DE CARTEIRA ASSINADA RESOLVI INVESTIR, VI QUE PODERIA USAR O MEU CONHECIMENTO AO MEU FAVOR.</t>
  </si>
  <si>
    <t>ABRIR A SEGUNDA LOJA EM UMA REGIAO MAIS LOCALIZADA. NAO MUITO UNS 25 MIL</t>
  </si>
  <si>
    <t>MUITO,SEMPRE TIVE DIFICULDADE PARA REALIZAR TODOS OS MEU OBJETIVOS, MAS ELES NAO MIM IMPEDIRAM DE REALIZA-LOS.</t>
  </si>
  <si>
    <t xml:space="preserve">INVESTIR MAIS NO ESPACO LOGISTICO,AMPLIANDO MEUS PRODUTOS </t>
  </si>
  <si>
    <t xml:space="preserve">ESTABELECER METAS MAIS CLARAS PARA EVITAR E  ACABAR COM O IMEDIATISMO </t>
  </si>
  <si>
    <t>CAPITACAO DE MAIS CLIENTES E AUMENTO DE NO FLUXO FINANCEIRO DIARIO.</t>
  </si>
  <si>
    <t>Daiana</t>
  </si>
  <si>
    <t>Cunha</t>
  </si>
  <si>
    <t>(21) 98398-1189</t>
  </si>
  <si>
    <t>dayequel@gmail.com</t>
  </si>
  <si>
    <t>21.842-550</t>
  </si>
  <si>
    <t>Day beleza em alta</t>
  </si>
  <si>
    <t>Cosméticos e lingerie</t>
  </si>
  <si>
    <t>Nasceu com a necessidade de ter mais tempo pra minha filha de um ano,sem condicões de sair pra trabalhar e com a necessidade de ter uma renda extra</t>
  </si>
  <si>
    <t>Ter uma loja próximo a minha casa,com outras marcas a serem vendidas,alem das que eu trabalho.</t>
  </si>
  <si>
    <t>Faria eu me sentir capaz,e tornaria meu negócio acessivel a todos</t>
  </si>
  <si>
    <t>O planejamento. Preciso ser organizada para ter acesso ao que entra e sai do meu caixa.</t>
  </si>
  <si>
    <t>Eu preciso acreditar q sou capaz,muitas vzs nao me dou forca e também nao encontro em ninguém</t>
  </si>
  <si>
    <t>A organizacao necessaria, para tornar o objetivo de ter minha loja alcancado</t>
  </si>
  <si>
    <t>Marina</t>
  </si>
  <si>
    <t>(11) 97091-8849</t>
  </si>
  <si>
    <t>mafiguix10@gmail.com</t>
  </si>
  <si>
    <t>04.622-001</t>
  </si>
  <si>
    <t>Mayon Vet</t>
  </si>
  <si>
    <t>Consultas veterinarias</t>
  </si>
  <si>
    <t>Eireli</t>
  </si>
  <si>
    <t xml:space="preserve">Me formei em medicina-veterinaria em 2017, e resolvi abrir uma clinica voltada a medicina vitalista, pois nao concordo com a medicina mecanicista. </t>
  </si>
  <si>
    <t>Quero terminar a obra da minha clinica e investir em marketing. Reforma 2500,00 e marketing 300,00 por mes</t>
  </si>
  <si>
    <t>Trazer clientes para minha empresa. E ter renda, poder comprar um geladeira e ter vida novamente</t>
  </si>
  <si>
    <t>Nao sei. Acredito que me expor mais meu negocio e fazer ele ser conhecido para as pessoas virem até mim.</t>
  </si>
  <si>
    <t xml:space="preserve">Ter espirito empreendedor, aprender como me divulgar e como vender meu produto. </t>
  </si>
  <si>
    <t>Meu objetivo, aprender como vender e como crescer.</t>
  </si>
  <si>
    <t>Elza</t>
  </si>
  <si>
    <t>Chagas</t>
  </si>
  <si>
    <t>(71) 99222-5099</t>
  </si>
  <si>
    <t>chagasneta@hotmail.com</t>
  </si>
  <si>
    <t>Camacari</t>
  </si>
  <si>
    <t>42.820-000</t>
  </si>
  <si>
    <t xml:space="preserve">Dona Cereja Confeitaria Artesanal </t>
  </si>
  <si>
    <t xml:space="preserve">Bolos, doces, salgados </t>
  </si>
  <si>
    <t>Comecou da minha paixao pela confeitaria, desemprega comecei a fazer bolos para vender e a maior dificuldade foi conquistar clientes</t>
  </si>
  <si>
    <t>Abrir uma loja fisica com um espaco para cursos. Cerca de R$ 30.000,00</t>
  </si>
  <si>
    <t xml:space="preserve">Um grande impacto positivo,  o crescimento pessoal e profissional impar </t>
  </si>
  <si>
    <t>A gestao financeira que eu nao consigo controlar muito bem e a parte de poupar dinheiro</t>
  </si>
  <si>
    <t>Ser mais atenciosa financeiramente pois eu misturo dispensas pessoais com as da empresa</t>
  </si>
  <si>
    <t xml:space="preserve">Seria um grande passo para melhor a gestao financeira </t>
  </si>
  <si>
    <t>Leslie Alice</t>
  </si>
  <si>
    <t>Taube Diehl</t>
  </si>
  <si>
    <t>(51) 99669-1984</t>
  </si>
  <si>
    <t>lesliealicedanca@gmail.com</t>
  </si>
  <si>
    <t>92.120-190</t>
  </si>
  <si>
    <t>Studio Spasso Escola de Danca</t>
  </si>
  <si>
    <t>Aulas de Danca varios tipos e idades</t>
  </si>
  <si>
    <t>Era da minha mae. Senti necessidade de buscar conhecimento para nao ser apenas uma empresa de\&amp;#34; fundo de quital\&amp;#34;. O maior desafio é nao ter prejuizo.</t>
  </si>
  <si>
    <t>Reformar as salas de aula para moderniza-las. Colocar um som adequado e iluminacao para dar um clima para ensaios e apresentacões. Custo R$ 3.400,00</t>
  </si>
  <si>
    <t>Apenas pago as contas da empresa precisaria tirar do meu bolso o valor para investir mas seria dificil pois nao consigo pagar minhas despesas pessoais</t>
  </si>
  <si>
    <t xml:space="preserve">Precisaria diminuir aulas para cortar gastos nas turmas com poucos alunos, cobrar os inadimplentes e ter muito mais alunos matriculados nas aulas. </t>
  </si>
  <si>
    <t>Melhorar a divulgacao, deixar de agir com o coracao e pensar com a razao para cortar aulas e diminuir turmas para cortar gastos, realizar parcerias</t>
  </si>
  <si>
    <t>Possivel visao de outros gastos que poderia cortar e outras melhorias em relacao a gestao financeira. Ajuda para buscar novos alunos. Sair do prejuizo</t>
  </si>
  <si>
    <t>Cristina</t>
  </si>
  <si>
    <t>(21) 3313-8618</t>
  </si>
  <si>
    <t>dayanecristinalove@hotmail.com</t>
  </si>
  <si>
    <t>23.595-115</t>
  </si>
  <si>
    <t>SOPHIA STORE</t>
  </si>
  <si>
    <t>ROUPAS E ACESSÓRIOS FEMININOS</t>
  </si>
  <si>
    <t>Nao desejo responder.</t>
  </si>
  <si>
    <t>FIQUEI MUITOS ANOS DESEMPREGADA E PRA CONSEGUIR ALGUMA RENDA RESOLVI COMECAR A REVENDER ROUPA E DEU SUPER CERTO</t>
  </si>
  <si>
    <t>TER MINHA LOJA Fisica e conseguir mais clientes...</t>
  </si>
  <si>
    <t>muito aumentaria as vendas e meu negocio cresceria mais rapido,,,,,,,,,,,,,,,,,,,,,,,</t>
  </si>
  <si>
    <t>saber administrar  melhor a minha empresa....................................................</t>
  </si>
  <si>
    <t xml:space="preserve">atitude em relacao a gestao do negocio planejamento </t>
  </si>
  <si>
    <t xml:space="preserve">chegar mais perto de ter minha loja e alcancar meu objetivo de crescimento </t>
  </si>
  <si>
    <t xml:space="preserve">Ducha Com Pretinho </t>
  </si>
  <si>
    <t xml:space="preserve">Estética veicular em posto de gasolina. </t>
  </si>
  <si>
    <t>Nasceu com meu pai. Ja trabalhava no ponto a mais de 10 anos entao fiquei desempregado e meu primeiro negócio com confeccao de roupas nao deu certo</t>
  </si>
  <si>
    <t>Abrir minha empresa em um lugar próprio ou alugado nao arrendado como estou no momento. 15 mil</t>
  </si>
  <si>
    <t xml:space="preserve">Impacto imenso. Sairia da prisao do arrendamento e conseguiria ter as redias do meu negócio </t>
  </si>
  <si>
    <t xml:space="preserve">Organizacao financeira. Controle de gastos. Fóco. Nao confundir amizade com negociacao </t>
  </si>
  <si>
    <t xml:space="preserve">Creio que ser mais negociavel com os fornecedores e empregados. Negócios sao negócios amizade a parte colocar isso em mente </t>
  </si>
  <si>
    <t>Organizacao financeira. Auxilio de empregabilidade. Orientacao de investimento certo como fornecedores</t>
  </si>
  <si>
    <t>Amanda</t>
  </si>
  <si>
    <t>Timóteo Rebelo</t>
  </si>
  <si>
    <t xml:space="preserve">Camisetas </t>
  </si>
  <si>
    <t>Desemprego. O desafio sao os devedores e a conquista comecar com um estoque de 15pecas encomendadas e ja estar com 60 de fabricacao própria.</t>
  </si>
  <si>
    <t>Comprar uma maquina de estamparia. Custaria cerca de 5000,00 todo equipamento</t>
  </si>
  <si>
    <t>Seria revolucionario pq meu foco tem total ligacao com compromisso que tenho com minha missao e propósito de vida para o meu crescimento e bem comum</t>
  </si>
  <si>
    <t>Crescer entradas e saidas dos produtos e acões de marketing ligadas ao meu nicho especifico para ter um melhor retorno</t>
  </si>
  <si>
    <t>Reeducacao financeira com certeza me ajudaria e melhor desenvoltura em lidar com as oportunidades que aparecem</t>
  </si>
  <si>
    <t>Teria uma melhor visao do andamento, administracao, e estimulo inovador para conclusao dos meus objetivos e sonho maior de ter loja fisica em 3 anos</t>
  </si>
  <si>
    <t>Daisa Silva Araujo</t>
  </si>
  <si>
    <t>Dai</t>
  </si>
  <si>
    <t>Riachao do Jacuipe</t>
  </si>
  <si>
    <t>Roupas e calcados feminino</t>
  </si>
  <si>
    <t xml:space="preserve">Para de vender viado e muda o método de vendas, separa minha financas pessoais ter mais foco busca melhorias pra meu negócio e n desiste do meu sonho </t>
  </si>
  <si>
    <t>Barbara Stephanie</t>
  </si>
  <si>
    <t>Lira Maciel</t>
  </si>
  <si>
    <t>(83) 98701-3353</t>
  </si>
  <si>
    <t>barbarasthephanie@hotmail.com</t>
  </si>
  <si>
    <t>58.057-320</t>
  </si>
  <si>
    <t>Bah Bag</t>
  </si>
  <si>
    <t>Bolsas e acessórios</t>
  </si>
  <si>
    <t>O principal motivo foi ter um renda extra, pois eu era estagiaria e ganhava muito pouco. O maior desafio foi montar a primeira bolsa e costurar.</t>
  </si>
  <si>
    <t>Formalizar, patentiar a marca e ter o meu atelie fora da cozinha de casa. Acredito que conseguiria isso tudo com até 5.000,00 reais.</t>
  </si>
  <si>
    <t>Acredito que iria conseguir ter uma producao mais eficiente, organizacao e motivacao para crescer cada dia mais. Ter o meu canto seria muito especial.</t>
  </si>
  <si>
    <t>Organizacao das financas, planejamento, gestao da producao e o marketing. Vou rever tudo e o curso ira me ajudar muito.</t>
  </si>
  <si>
    <t>Agir mais, em um teste verifiquei que eu planejo demais e nao coloco em pratica como deveria, me surpreendi, pois pensava ser o contrario. Thank Saras</t>
  </si>
  <si>
    <t>Acho que conseguiria ter mais pulso para formalizar e recomecar da maneira correta.</t>
  </si>
  <si>
    <t>Myllena</t>
  </si>
  <si>
    <t>Lopez</t>
  </si>
  <si>
    <t>(13) 98229-3667</t>
  </si>
  <si>
    <t>myllenalopezz@hotmail.com</t>
  </si>
  <si>
    <t>Sao Vicente</t>
  </si>
  <si>
    <t>11.355-350</t>
  </si>
  <si>
    <t>Império Encanto</t>
  </si>
  <si>
    <t>Roupas calcados</t>
  </si>
  <si>
    <t xml:space="preserve">Eu sempre quis ter uma loja de roupa desde de pequena como que hoje estou desempregada decidir investir </t>
  </si>
  <si>
    <t>Fazer a festa de ano da minha filha e sustenta minha casa 10 mil reais</t>
  </si>
  <si>
    <t xml:space="preserve">Iria trabalhar só pra investir nisso pra pagar o aluguel e da festa de um ano pra minha filha do jeito que eu sempre sonhei </t>
  </si>
  <si>
    <t>Ter mas roupas e calcados no estoque vendo roupas femininas e infantis e calcados femininos</t>
  </si>
  <si>
    <t>Parar de gastar gasto muito implausivel tudo que vejo quero compra pra mim ou pra minha filha sem necessidade</t>
  </si>
  <si>
    <t xml:space="preserve">Sim porque me ajudaria a economizar mas e eu poderia realiza a festa de um ano da minha filha </t>
  </si>
  <si>
    <t>Helder</t>
  </si>
  <si>
    <t>Novaes</t>
  </si>
  <si>
    <t>(21) 99930-0870</t>
  </si>
  <si>
    <t>helder.novaes@outlook.com.br</t>
  </si>
  <si>
    <t>22.770-233</t>
  </si>
  <si>
    <t>AutonoMei</t>
  </si>
  <si>
    <t>Assessoria e Apoio Administrativo</t>
  </si>
  <si>
    <t>Iniciou com o desemprego, quando parte dos fornecedores que eu atendia, me procurou para solicitar suporte. Encherguei uma oportunidade de negócio.</t>
  </si>
  <si>
    <t>Sair do home office, e partir para um escritório próprio... Cerca de 12 mil reais.</t>
  </si>
  <si>
    <t>Traria mais credibilidade, e possibilidade de crescimento, para a AutonoMei e meus clientes.</t>
  </si>
  <si>
    <t>Organizar a rotina de trabalho (automatizar alguns processos) e contratar um estagiario, para aumentar o limite operacional.</t>
  </si>
  <si>
    <t>Voltar a me atualizar e voltar a estabelecer metas a curto, médio e longo prazo...</t>
  </si>
  <si>
    <t>Acho muito dificil, pois nao posso realizar investimentos no momento, devido a dividas assumidas como pessoa fisica.</t>
  </si>
  <si>
    <t>Alves</t>
  </si>
  <si>
    <t>(11) 99694-2699</t>
  </si>
  <si>
    <t>misslavyboutique@gmail.com</t>
  </si>
  <si>
    <t>Sao Caetano do Sul</t>
  </si>
  <si>
    <t>09.572-000</t>
  </si>
  <si>
    <t>Miss Lavy Boutique</t>
  </si>
  <si>
    <t>Roupa Feminina</t>
  </si>
  <si>
    <t>A Miss Lavy Boutique nasceu após a crise economica e eu ser desligada da empresa, decidi lutar por um sonho de unir pessoas e moda, o que mais amo</t>
  </si>
  <si>
    <t xml:space="preserve">Ter um atelie, mais mercadoria, focar no e-commerce, um bom equipamento para fotografar, fazer um curso de B2B - este sonho custa R$ 15.000,00 </t>
  </si>
  <si>
    <t>com este sonho eu tenho certeza que aumentaria minhas vendas, o que geraria uma estabilidade financeira, podendo fazer o que amo e me manter.</t>
  </si>
  <si>
    <t>eu vendo muito fiado, entao o meu dinheiro fica na mao do cliente, além disso, aplicar os clientes para eu posso vender mais e ter mais lucro.</t>
  </si>
  <si>
    <t>Procurar novas parcerias, me qualificar mais e lutar para realizar meu sonho</t>
  </si>
  <si>
    <t>Entender quais direcionamentos preciso tomar para ter mais lucro e realizar o meu sonho com solidez!</t>
  </si>
  <si>
    <t>Ketlen Moreira Lopes</t>
  </si>
  <si>
    <t>(14) 99620-6483</t>
  </si>
  <si>
    <t>ketlenloopes@gmail.com</t>
  </si>
  <si>
    <t>Lencóis Paulista</t>
  </si>
  <si>
    <t>18.683-471</t>
  </si>
  <si>
    <t>Closet Modas</t>
  </si>
  <si>
    <t>Confecccao Geral, modas intima e erótica</t>
  </si>
  <si>
    <t xml:space="preserve">Loja Fisica </t>
  </si>
  <si>
    <t>o que motivou a abrir a empresa é querer um pouco mais, desafios chamar atecao dos clientes e capital de giro</t>
  </si>
  <si>
    <t>Modificar minha loja, mudar o estilo para chamar a atencaõ dos clientes</t>
  </si>
  <si>
    <t>ia ser mais um sonho com realizacões tanto na minha vida pessoal quanto na de empreendedor</t>
  </si>
  <si>
    <t>controle de vendas, financas , fluxo caixas, atratividade , nao misturar pessoal com o empreendimento</t>
  </si>
  <si>
    <t>mudar eu , mudar pensamentos , mudar atitudes, ter mais conhecimentos</t>
  </si>
  <si>
    <t>acho que conseguiria me mudar ter uma ajuda de mentoria seria ótimo no momento, ter mais aprendizado e mais conhecimento para chegar no meu sonho</t>
  </si>
  <si>
    <t>Santana</t>
  </si>
  <si>
    <t>(81) 99784-5622</t>
  </si>
  <si>
    <t>fabio-santana@outlook.com</t>
  </si>
  <si>
    <t>51.110-380</t>
  </si>
  <si>
    <t>TFIT GROUP</t>
  </si>
  <si>
    <t>Cursos</t>
  </si>
  <si>
    <t>Nasceu a partir de conversas com meus estagiarios, atuacao e experiencia profissional, gaps do mercado e necessidade de aumentar minha renda.</t>
  </si>
  <si>
    <t>Abrir uma escola de negócios. Aproximadamente 150 mil reais.</t>
  </si>
  <si>
    <t>Aumentaria minha renda, qualidade de vida e melhoraria o mercado que atuo, os estudantes, profissionais e a o servico prestado para seus clientes.</t>
  </si>
  <si>
    <t>Poupar mais e montar uma equipe de trabalho e desenvolver um plano de negócios e pesquisa de mercado.</t>
  </si>
  <si>
    <t>Nao ficar só fazendo planejamentos. Comecar a realizar acões e conhecer mais sobre como tocar o negócio.</t>
  </si>
  <si>
    <t>Desenvolver parcerias, projetos, plano, estruturacao do negócio e ver se é preciso modifica-lo e sua sustentabilidade.</t>
  </si>
  <si>
    <t>Karita</t>
  </si>
  <si>
    <t>Moreira</t>
  </si>
  <si>
    <t>(41) 3053-8466</t>
  </si>
  <si>
    <t>tge.opet@hotmail.com</t>
  </si>
  <si>
    <t>81.710-050</t>
  </si>
  <si>
    <t>Hospedacao</t>
  </si>
  <si>
    <t>Creche para caes e adestramento</t>
  </si>
  <si>
    <t>Nasceu a partir do amor pelos caes e um sonho do meu esposo em fazer veterinaria. Após passar por uma depressao, vimos nos animais uma saida.</t>
  </si>
  <si>
    <t>Ampliar a creche para melhor atender os clientes. Acredito que uns sete mil mil reais é o ideal para adequar o espaco.</t>
  </si>
  <si>
    <t>Um grande impacto na vida profissional devido a melhorar a estrutura fisica do local.</t>
  </si>
  <si>
    <t>Adequar os equipamentos para melhor atender e educar os caes.</t>
  </si>
  <si>
    <t>Acreditar mais no meu potencial, nao desistir no meio do caminho,</t>
  </si>
  <si>
    <t xml:space="preserve">A mentoria me auxiliaria no processo de desenvolvimento e buscar novas alternativas para o negócio. </t>
  </si>
  <si>
    <t>Monica</t>
  </si>
  <si>
    <t>Costa</t>
  </si>
  <si>
    <t>(11) 99968-1518</t>
  </si>
  <si>
    <t>granapreta45@gmail.com</t>
  </si>
  <si>
    <t>05.762-140</t>
  </si>
  <si>
    <t>Grana Pretta</t>
  </si>
  <si>
    <t>Educacao financeira para mulheres negras</t>
  </si>
  <si>
    <t>Micro Empreendedor Individual  (MEI)</t>
  </si>
  <si>
    <t xml:space="preserve">Comecei a estudar educacao financeira para alcancar a minha independencia financeira e descobri este problema afeta muitas mulheres como eu. . </t>
  </si>
  <si>
    <t>Alcancar o maior numero de mulheres negras no Brasil e colaborar para a mudanca na piramide socioeconomica onde nós aparecemos com os piores salarios</t>
  </si>
  <si>
    <t xml:space="preserve">É uma dor de muitas mulheres. Creio que meu negócio tera visibilidade e amplitude. Me permitira viver fazendo o que é meu propósito de vida </t>
  </si>
  <si>
    <t>Aprender técnicas de gestao.,como captar clientes, fomentar rede de negócios e precificar meus produtos.</t>
  </si>
  <si>
    <t>Estou pronta, com muita vontade de crescer e realizar</t>
  </si>
  <si>
    <t xml:space="preserve">colocar o blog no ar com seguranca de estar no caminho certo </t>
  </si>
  <si>
    <t>Oton Rodrigo</t>
  </si>
  <si>
    <t>Chagas de Moraes</t>
  </si>
  <si>
    <t>(21) 99584-6005</t>
  </si>
  <si>
    <t>otonrodrigo@hotmail.com</t>
  </si>
  <si>
    <t>Mesquita</t>
  </si>
  <si>
    <t>26.582-020</t>
  </si>
  <si>
    <t>SRM Motopecas</t>
  </si>
  <si>
    <t>pecas, acessórios e boutique para motoci</t>
  </si>
  <si>
    <t>Micro empreendedor individual</t>
  </si>
  <si>
    <t>Em 2017, perdi meu emprego como gerente em uma instituicao financeira, como ja tinha um sonho de ter um negócio próprio foi aonde eu aproveitei.</t>
  </si>
  <si>
    <t>Meu sonho é se tornar reconhecido no meu negócio, e o meu próximo passo é abrir uma filial em local maior para ter espaco diferen. Valor R$ 100.000,00</t>
  </si>
  <si>
    <t>seria uma realizacao pessoal. Ficaria muito feliz em empregar e desenvolver pessoas, pois a crise do desemprego no RJ esta muito grande.</t>
  </si>
  <si>
    <t xml:space="preserve">Minha empresa tem 1 ano, eu ainda estou desenvolvendo-a. Esse mercado ele é muito potencial, e preciso comecar juntar recursos. </t>
  </si>
  <si>
    <t>Eu preciso mudar meus impulsos na hora da compra, o curso foi muito legal que me mostrou uma outra visao referente ao estoque,</t>
  </si>
  <si>
    <t>espero controlar mas as minhas compras, conseguir separar recursos para investir e dentre outros conhecimentos que sera muito importante para mim.</t>
  </si>
  <si>
    <t>Jéssica Angelica</t>
  </si>
  <si>
    <t>Lima Costa</t>
  </si>
  <si>
    <t>(38) 99915-5327</t>
  </si>
  <si>
    <t>jessica.lima435@gmail.com</t>
  </si>
  <si>
    <t>39.402-518</t>
  </si>
  <si>
    <t xml:space="preserve">3 Jotas moda feminina e masculina </t>
  </si>
  <si>
    <t>Roupas femininas, masculinas, infantis e</t>
  </si>
  <si>
    <t>Depois que virei mae, vi a necessidade de empreender pois nao queria abrir mao do crescimento do meu filho e meu esposo estava desempregado e acamado.</t>
  </si>
  <si>
    <t>Meu sonho é ampliar meu negócio abrindo uma filial no centro da cidade. O custo sera de 20.000,00</t>
  </si>
  <si>
    <t>Teria grande impacto como realizacao pessoal e geracao de empregos.</t>
  </si>
  <si>
    <t>Mais disciplina financeira, foco, aumentar meu capital de giro.</t>
  </si>
  <si>
    <t>Ter mais foco e paciencia, resiliencia pois determinadas épocas a situacao no comércio esfria.</t>
  </si>
  <si>
    <t xml:space="preserve">Estabilidade financeira atravez da organizacao. Dicas e habilidades que posso aproveitar bem aqui na minha empresa. </t>
  </si>
  <si>
    <t>Livia</t>
  </si>
  <si>
    <t>Franca</t>
  </si>
  <si>
    <t>(75) 9914-1205</t>
  </si>
  <si>
    <t>851961261678900@facebook.com</t>
  </si>
  <si>
    <t>Feira de Santana</t>
  </si>
  <si>
    <t>44.118-000</t>
  </si>
  <si>
    <t>bar é mercearia da Lili</t>
  </si>
  <si>
    <t xml:space="preserve">produtos alimenticios </t>
  </si>
  <si>
    <t xml:space="preserve">eu ainda nao tenho meu negócio mas pretendo ter pois moro na zona rural e perto nao tem nenhuma mercado perto é também porque eu gosto </t>
  </si>
  <si>
    <t xml:space="preserve">gostaria muito de construi meu próprio negócio para ajuda na minha vida financeira </t>
  </si>
  <si>
    <t>seria muito bom se eu consegui pois sou mae solteira  de 2 filhos que depende de mim</t>
  </si>
  <si>
    <t xml:space="preserve">para realizar meu sonho preciso ajuda pois eu nao tenho um capital </t>
  </si>
  <si>
    <t xml:space="preserve">preciso saber administra as contas separar pessoal e do trabalho </t>
  </si>
  <si>
    <t xml:space="preserve">com ajuda vamos longe para adquirir uma expectativa com um lucro muito bom. </t>
  </si>
  <si>
    <t>Brisa</t>
  </si>
  <si>
    <t>Lara</t>
  </si>
  <si>
    <t xml:space="preserve">Suculentando plantas e jardinagem </t>
  </si>
  <si>
    <t>Suculentas, cactos, mudas, arranjos, ter</t>
  </si>
  <si>
    <t xml:space="preserve">Devido a depressao descobri um amor enorme por plantas, e de um ano pra ca vem sendo meu principal hobbie, entao decidi que iria trabalhar com elas. </t>
  </si>
  <si>
    <t>organizacao das financas, melhor abordagem para parcerias, melhor estratégia de vendas, precificacao justa. O que me daria uma base para realizar.</t>
  </si>
  <si>
    <t>Luciano</t>
  </si>
  <si>
    <t>Dos santos Guedes</t>
  </si>
  <si>
    <t>Sao Francisco do Conde</t>
  </si>
  <si>
    <t xml:space="preserve">limpeza de estofados a seco carros </t>
  </si>
  <si>
    <t>o meu negocio nasceu através de uma curiosidade de como lavar um carro  sem o uso da agua  e foi dai que eu resovir investir mas na cidade aonde eu or</t>
  </si>
  <si>
    <t>o medo de ariscar e ser menos pessimista as vezes eu desisto facil do desafio e preciso buscar novas inspiracões e conhecer melhor o mercado</t>
  </si>
  <si>
    <t>Nathanna</t>
  </si>
  <si>
    <t>Azevedo</t>
  </si>
  <si>
    <t>(46) 99900-9369</t>
  </si>
  <si>
    <t>nathanna@alunos.utfpr.edu.br</t>
  </si>
  <si>
    <t>Pato Branco</t>
  </si>
  <si>
    <t>85.501-340</t>
  </si>
  <si>
    <t>D\&amp;#39;ela Cervejaria</t>
  </si>
  <si>
    <t>Cerveja Artesanal</t>
  </si>
  <si>
    <t>Comecou de um trabalho de graduacao, junto com a maternidade e a necessidade de me afirmar em um setor masculinizado. Conquistei oportunidades.</t>
  </si>
  <si>
    <t>Ter um produto comercialmente viavel, legalizado e reconhecido. Aproximadamente uns 10 mil reais.</t>
  </si>
  <si>
    <t xml:space="preserve">Tendo uma empresa legalizada e com os produtos formalizados nós poderiamos comercializa-los e assim comecar a obter lucro. </t>
  </si>
  <si>
    <t>Sair da informalidade, aquisicao de equipamentos adequados e marketing.</t>
  </si>
  <si>
    <t>Aceitar que os erros fazem parte do negócio e buscar novas formas para melhora-los.</t>
  </si>
  <si>
    <t>Melhorar a ideia de marketing para unir o nosso produto com a proposta de valor (Empreendedorismo feminino). Representatividade importa.</t>
  </si>
  <si>
    <t>Caio</t>
  </si>
  <si>
    <t>Rincon</t>
  </si>
  <si>
    <t>(11) 94985-2114</t>
  </si>
  <si>
    <t>rinconcaio@gmail.com</t>
  </si>
  <si>
    <t>02.312-100</t>
  </si>
  <si>
    <t>Von Destroyer</t>
  </si>
  <si>
    <t>Producao de aderecos e bonecos.</t>
  </si>
  <si>
    <t>Eu e meu namorados somos drag queens. E assim comecou a Von Destroyer, com producões pessoais, depois produzindo para amigos, e saimos da CLT!</t>
  </si>
  <si>
    <t>Queremos nos mudar para o centro, com espaco para produzir um atelie. $15 mil reais</t>
  </si>
  <si>
    <t>Total. Iriamos conseguir mais Independencia, visibilidade, e acesso muito mais facil a fornecedores e clientes.</t>
  </si>
  <si>
    <t xml:space="preserve">Uma melhor saude financeira e controle de materiais e talvez mais maior alcance online. </t>
  </si>
  <si>
    <t>Ficar mais atento a todos os detalhes, e nao deixar nada escapar.</t>
  </si>
  <si>
    <t xml:space="preserve">Me organizar e estruturar muito melhor meu trabalho e financas. </t>
  </si>
  <si>
    <t>Lorenza</t>
  </si>
  <si>
    <t>Macedo</t>
  </si>
  <si>
    <t>(46) 99942-1110</t>
  </si>
  <si>
    <t>85.560-000</t>
  </si>
  <si>
    <t>DaLo Food Bike</t>
  </si>
  <si>
    <t>Doces, Bolos</t>
  </si>
  <si>
    <t>Meu negócio comecou com 50,00 e uma ideia de vender algo diferente,deste 50 fiz 120 e assim fui aumentando minha renda, logo tive varias outras ideia.</t>
  </si>
  <si>
    <t>Ter um espaco fisico,tenho uma food bike mas tbm gostaria de ter um espaco para receber pessoas e fornecer outro produto, custaria em torno de 15mil</t>
  </si>
  <si>
    <t xml:space="preserve">Eu poderia aumentar meu fluxo de clientes e atender-los de forma mais confortavel e com um numero maior de produtos diversificados </t>
  </si>
  <si>
    <t>Ter um espaco fisico que possa receber meus clientes</t>
  </si>
  <si>
    <t>Acredito que preciso entender que trabalhar somente por amor nao tras lucro. Tenho que pensar em dinheiro tbm</t>
  </si>
  <si>
    <t>Acredito que aprenderia como me organizar para realizar este sonho</t>
  </si>
  <si>
    <t>Kellen</t>
  </si>
  <si>
    <t>(11) 94123-5723</t>
  </si>
  <si>
    <t>pous.kellen@gmail.com</t>
  </si>
  <si>
    <t>82.560-560</t>
  </si>
  <si>
    <t>POUS - SUSTENTAVEL, VEGANO E ECOLÓGICO</t>
  </si>
  <si>
    <t>Tenis casual sustentavel - Fem. e Masc.</t>
  </si>
  <si>
    <t>Registro de MEI</t>
  </si>
  <si>
    <t>Nasceu da vontade de fazer um mundo melhor através do consumo consciente e no empreender tendo como base a compaixao, compartilhando tudo.</t>
  </si>
  <si>
    <t>Vender todo estoque e paga-lo. Iniciar a venda de camisetas organicas junto aos tenis e também exporta-los! Custo de R$ 15 mil reais.</t>
  </si>
  <si>
    <t>Ser inspiracao para empreendedores com produtos de zero impacto ambiental, que preocupam com a sociedade e buscam um planeta  com mais igualdade.</t>
  </si>
  <si>
    <t>Acredito que o que falta seja a mentoria de alguém que entenda mais de empreendedorismo e marketing, para me ajudar na organizacao e acao.</t>
  </si>
  <si>
    <t>Ter mais paciencia e dedicacao, pois acredito muito no meu negocio e todo impacto que ele pode causar na sociedade e no novo mundo.</t>
  </si>
  <si>
    <t>Conseguirei instrucoes estratégicas em planejamento de metas, dentre outros, que me ajudarao na organizacao e atuacao na empresa.</t>
  </si>
  <si>
    <t>Luana</t>
  </si>
  <si>
    <t>Monteiro</t>
  </si>
  <si>
    <t>(21) 96969-0449</t>
  </si>
  <si>
    <t>luanaconceicao19@gmail.com</t>
  </si>
  <si>
    <t>Rio de janeiro</t>
  </si>
  <si>
    <t>23.059-340</t>
  </si>
  <si>
    <t>C0isasdecasamento</t>
  </si>
  <si>
    <t>Aluguel de trajes de noiva e debutantes</t>
  </si>
  <si>
    <t>Eu fui chamada pra fazer planfetagem pra primeira Dona da coisasdecasamento e a menina que arrumou o bico me chamou pra trabalhar no lugar dela e a fo</t>
  </si>
  <si>
    <t>Ter meu atelier pra poder atender Minhas noivinhas E hoje uns 20 mil</t>
  </si>
  <si>
    <t>0 a 10  1000 ia dar toda a diferenca tenho certeza que meu sonho vai decolar  ??????????????????</t>
  </si>
  <si>
    <t>Tudo pós ta tudo fora do lugar ainda estou no quartinho na casa da minha mae eu quero a prende tudo quero realizar meu sonho</t>
  </si>
  <si>
    <t>Muita coisa .eu nao sei e preciso saber e estou disposta a aprender quero crescer como profissional e pessoa e sei que vcs vao me ajudar</t>
  </si>
  <si>
    <t>Bom só na aulas em video ja abriu minha visao imagina uma mentoria</t>
  </si>
  <si>
    <t>Sheila</t>
  </si>
  <si>
    <t>Pereira</t>
  </si>
  <si>
    <t>(84) 98857-1474</t>
  </si>
  <si>
    <t>sheilamsp39@hotmail.com</t>
  </si>
  <si>
    <t>Natal</t>
  </si>
  <si>
    <t>59.091-170</t>
  </si>
  <si>
    <t>Consultoria e palestras</t>
  </si>
  <si>
    <t>Palestras</t>
  </si>
  <si>
    <t>Bem por eu ser embaixadora da Escola de Voce aqui em Natal RN, Gosto de palestrar</t>
  </si>
  <si>
    <t>Gostaria de viver do meu negocio, dar palestrar. E nao sei o quanto custaria</t>
  </si>
  <si>
    <t>Muito, porque eu acho que iria abrir portas, e eu ficaria conhecida, e teria um publico maior</t>
  </si>
  <si>
    <t>Talvez investir em treinamento e realmente comecar a praticar</t>
  </si>
  <si>
    <t>Ter mais coragem, colocar a mao na massa, realizar</t>
  </si>
  <si>
    <t>Muita coisa, Acho que comecaria realmente a palestrar.</t>
  </si>
  <si>
    <t>Ana Paula Barreto de Jesus</t>
  </si>
  <si>
    <t>Gonzaga</t>
  </si>
  <si>
    <t>(71) 99278-8469</t>
  </si>
  <si>
    <t>pauladbrasil@gmail.com</t>
  </si>
  <si>
    <t>42.801-160</t>
  </si>
  <si>
    <t xml:space="preserve">Estudio Império Brasil </t>
  </si>
  <si>
    <t>Musculacao,  treino funcional, gginastic</t>
  </si>
  <si>
    <t xml:space="preserve">Empreendedor individual </t>
  </si>
  <si>
    <t>Nasceu pelo desejo de ajudar as pessoas a cuidarem da saude e corpo. O que impulsionou mesmo foi o fato de ter ficado desempregada.</t>
  </si>
  <si>
    <t xml:space="preserve">Quero ampliar meu negócio. Com 15.000 faria a ampliacao e compraria os equipamentos necessarios para expansao. </t>
  </si>
  <si>
    <t xml:space="preserve">Isso iria alavancar o crescimento do meu negócio e melhorar a minha qualidade de vida. </t>
  </si>
  <si>
    <t>Ampliar os servicos. Organizar melhor as saidas pessoais. Criar um controle de entrada.</t>
  </si>
  <si>
    <t xml:space="preserve">Focar no sonho e parar de misturar as financas pessoais com as do negócio. </t>
  </si>
  <si>
    <t>Certamente me organizaria melhor e conseguiria adquirir pelo menos mais um equipamento.</t>
  </si>
  <si>
    <t>Geilson</t>
  </si>
  <si>
    <t>(84) 98774-5874</t>
  </si>
  <si>
    <t>silvageilsongg@gmail.com</t>
  </si>
  <si>
    <t>Riachao</t>
  </si>
  <si>
    <t>65.990-000</t>
  </si>
  <si>
    <t>Elegancestore</t>
  </si>
  <si>
    <t xml:space="preserve">Eu ja tive outros negócios e nao consegui levar adiante resolvi tentar novamente porque gosto de desafios e esta dando certo </t>
  </si>
  <si>
    <t xml:space="preserve">Conseguir a construcao de minha loja fixa isso me custaria em torno de 50 mil reais </t>
  </si>
  <si>
    <t xml:space="preserve">Teria um impacto muito grande eu consertesa iria da um grande salto no meu negócio e minha vida ia ficar muito mais tranquila </t>
  </si>
  <si>
    <t xml:space="preserve">Precisaria de uma ajuda financeira que ia fazer da um salto nas vendas porque eu compro pouca coisa compraria mais e venderia muito mais </t>
  </si>
  <si>
    <t xml:space="preserve">Nada porque eu me dou muito bem no que faco e assim isso nao acarreta comigo mais em outra coisas </t>
  </si>
  <si>
    <t xml:space="preserve">Muita coisa sao tantas coisas que nao sei nem oque falar </t>
  </si>
  <si>
    <t>Luiz Carlos</t>
  </si>
  <si>
    <t>Roque Junior</t>
  </si>
  <si>
    <t>(41) 99688-4522</t>
  </si>
  <si>
    <t>luizcarlosroque@hotmail.com</t>
  </si>
  <si>
    <t>81.820-020</t>
  </si>
  <si>
    <t>PRODUTOS NATURAIS MULTIMARCAS</t>
  </si>
  <si>
    <t>Produtos Naturais Chas, temperos</t>
  </si>
  <si>
    <t>Comércio varejista de produtos alimentic</t>
  </si>
  <si>
    <t>O sonho nasceu das histórias do meu avo que tinha em 1966 um Armazém no interior do Parana onde trabalhava com chas, temperos produtos a granel.</t>
  </si>
  <si>
    <t xml:space="preserve">Gostaria de dobrar as vendas  a atingir um valor que é possivel viver apenas do negócio </t>
  </si>
  <si>
    <t>O impacto vai ser enorme principalmente porque minha familia esta aumentando e vou poder dedicar mais tempo a ela.</t>
  </si>
  <si>
    <t>O setor de vendas precisa ser mais agressivo e o pós-venda tem que ser muito forte.</t>
  </si>
  <si>
    <t>Preciso mudar alguma habitos, como de ter pensamentos mais positivos sobre o negócio.</t>
  </si>
  <si>
    <t>Sim, estou aberto para este desafio, a mentoria de quem tem experiencia e ja passou pela processo de ser pequeno é fundamental para o sucesso.</t>
  </si>
  <si>
    <t>Batista Geraldo</t>
  </si>
  <si>
    <t>(21) 98028-4283</t>
  </si>
  <si>
    <t>carolinegeraldo@yahoo.com.br</t>
  </si>
  <si>
    <t>Nova Iguacu</t>
  </si>
  <si>
    <t>26.266-080</t>
  </si>
  <si>
    <t>CGESTETIKA</t>
  </si>
  <si>
    <t>Servicos de estética e cosmética</t>
  </si>
  <si>
    <t>A distancia entre os empregos formais que eu conseguia e a dificuldade em.conciliar os mesmos com a faculdade me influenciaram.</t>
  </si>
  <si>
    <t>Viver exclusivamente do meu centro estético.Custaria R$ 4.000,00</t>
  </si>
  <si>
    <t>Significaria que meu negócio esta saudavel financeiramente e que pessoalmente eu estou sendo bem remunerada pelo mesmo.</t>
  </si>
  <si>
    <t>Manter todas as financas em ordem inclusive usando os conhecimentos que adquiri no curso.</t>
  </si>
  <si>
    <t>Nao misturar financas pessoais com as do negócio e fazer mais cursos de gestao do negócio.</t>
  </si>
  <si>
    <t>Conseguiria direcionar o meu negócio de melhor forma para meu publico alvo e entender processos de gestao empreendedora que ainda sao vagos para mim.</t>
  </si>
  <si>
    <t>Filipe</t>
  </si>
  <si>
    <t>(71) 99346-1924</t>
  </si>
  <si>
    <t>limafilipe.coding@gmail.com</t>
  </si>
  <si>
    <t>41.950-180</t>
  </si>
  <si>
    <t>CyberAcai</t>
  </si>
  <si>
    <t>Acai</t>
  </si>
  <si>
    <t>A idéia surgiu como desejo de ter uma liberdade financeira e conquistar o meu próprio negócio.</t>
  </si>
  <si>
    <t>Formalizar o meu negócio e expandi-lo atraindo mais clientes do que agora.</t>
  </si>
  <si>
    <t>Com o meu sonho se tornando sólido conseguirei ter uma estabilidade em fazer o que amo e enriquecer o relacionamento com minha familia</t>
  </si>
  <si>
    <t>Ampliar o meu estabelecimento tornando o ambiente mais agradavel do que ja é para os meus clientes.  Atrairei mais clientes também com confortabilide</t>
  </si>
  <si>
    <t>Precisarei mudar como gerencio o dinheiro da empresa e travar mais metas para realizar meu sonho</t>
  </si>
  <si>
    <t>Conseguiria manter o meu sonho financeiramente estavel tornando-o mais tangivel</t>
  </si>
  <si>
    <t>Dias</t>
  </si>
  <si>
    <t>(18) 99741-7944</t>
  </si>
  <si>
    <t>fernandadias1910@hotmail.com</t>
  </si>
  <si>
    <t>Santo Antonio do Aracangua</t>
  </si>
  <si>
    <t>16.140-000</t>
  </si>
  <si>
    <t>Elegance modas</t>
  </si>
  <si>
    <t>Roupas</t>
  </si>
  <si>
    <t xml:space="preserve">Sempre sonhei em ser empreendedora assim procurei fornecedores em qual eu conseguiria comprar com prazos maiores </t>
  </si>
  <si>
    <t>Ter minha loja e saber administrar como de ve ser .me ajudaria mto se eu tivesse uma ajuda de administracao</t>
  </si>
  <si>
    <t>Seria mto bom o comecar meu projeto de crescimento</t>
  </si>
  <si>
    <t xml:space="preserve">Administrar saber como anda meu negócio esta ligado em todo em entra e sai ter. Total gerenciamento de tudo </t>
  </si>
  <si>
    <t xml:space="preserve"> Ter uma Estabilidade financeira  saber ter total gerenciamento nas vendas e entradas e saidas</t>
  </si>
  <si>
    <t>Gerenciar compras vendas lucro e controle de estoque.em tudo eu preciso de ajuda estou perdida em administrar minha empresa</t>
  </si>
  <si>
    <t>Melo Rodrigues</t>
  </si>
  <si>
    <t>(88) 99614-0467</t>
  </si>
  <si>
    <t>luanamelo23@hotmail.com</t>
  </si>
  <si>
    <t>Independencia</t>
  </si>
  <si>
    <t>63.640-000</t>
  </si>
  <si>
    <t>Max Construcões e Servicos Ltda</t>
  </si>
  <si>
    <t xml:space="preserve">Material basico para construcao </t>
  </si>
  <si>
    <t>empresa ltda com simples nacional</t>
  </si>
  <si>
    <t>após precisar de um produto desta area, eu e meu sócio que em questao é meu marido, percebemos a oportunidade de negócio.</t>
  </si>
  <si>
    <t>a construcao da sede da empresa, que nos tiraria do aluguel. Custaria um investimento de 100 mil reais.</t>
  </si>
  <si>
    <t>um impacto consideravel, tanto para o negocio como pessoal, pois nos mostraria que estamos indo na direcao certa.</t>
  </si>
  <si>
    <t>Seria muito importante a aplicacao de todas as dicas financeiras vista no curso, para que esse sonho se torne real</t>
  </si>
  <si>
    <t>A determinacao e o empenho total, para que seja possivel a mudanca na area financeira da minha empresa.</t>
  </si>
  <si>
    <t>acredito que uma mudanca comportamental que garantiria a caminhada rumo ao sonho da construcao da sede.</t>
  </si>
  <si>
    <t>Rodrigo César Adorne Rodrigues</t>
  </si>
  <si>
    <t>(14) 99737-9765</t>
  </si>
  <si>
    <t>rodrigovoice@hotmail.com</t>
  </si>
  <si>
    <t>Jau</t>
  </si>
  <si>
    <t>17.207-090</t>
  </si>
  <si>
    <t>Salao de beleza</t>
  </si>
  <si>
    <t xml:space="preserve">Trabalhava como vendedor de cosméticos para salao  e me apaixonei pela area...resolvi montar meu salao </t>
  </si>
  <si>
    <t xml:space="preserve">Gostaria de fazer um curso técnico  internacional </t>
  </si>
  <si>
    <t xml:space="preserve">Mudaria minha vida...teria oportunidade de me tornar instrutor na area. </t>
  </si>
  <si>
    <t>Na atual situacao  precisaria mudar quase tudo...parece que estou patinando</t>
  </si>
  <si>
    <t>Ter mais foco...ser mais esclarecido quanto ao andamento do negócio e ser fiel ao.meu sonho.</t>
  </si>
  <si>
    <t>Acredito que colocaria as contas da empresa no eixo para pode comecar a poupar pro meu sonho.</t>
  </si>
  <si>
    <t>Renata</t>
  </si>
  <si>
    <t>Machado</t>
  </si>
  <si>
    <t>(27) 98159-2869</t>
  </si>
  <si>
    <t>reusmachado@gmail.com</t>
  </si>
  <si>
    <t>business games para treinamento</t>
  </si>
  <si>
    <t>Empresario Individual - ME</t>
  </si>
  <si>
    <t xml:space="preserve">Nasceu da uniao da minha paixao e expertise por jogos e paixao e experencia da minha sócia com a area de Treinamento e desenvolvimento corporativo </t>
  </si>
  <si>
    <t>Gostaria de ter um fluxo de caixa que me permitisse manter uma uma sede, ter mais funcionarios, e ter um prolabore para ter dedicacao exclusiva</t>
  </si>
  <si>
    <t>Ao ter mais pessoas trabalhando junto com a gente e melhores condicões de trabalho, impactaria no negócio ao permitir um maior crescimento do mesmo</t>
  </si>
  <si>
    <t xml:space="preserve">Precisamos finalizar um projeto que esta em andamento, e além disso dividir o foco da producao em si com o marketing que precisa ser planejado </t>
  </si>
  <si>
    <t>Preciso ter um pouco menos de ansiedade em chegar onde quero</t>
  </si>
  <si>
    <t xml:space="preserve">Conseguiria ter uma melhor nocao da parte financeira da empresa e quem sabe isso poderia refletir em precificacao e mercado. </t>
  </si>
  <si>
    <t>Magalhaes Freire</t>
  </si>
  <si>
    <t>(11) 99428-7478</t>
  </si>
  <si>
    <t>simone.freire00@gmail.com</t>
  </si>
  <si>
    <t>04.853-080</t>
  </si>
  <si>
    <t>O Jardim das Delicias</t>
  </si>
  <si>
    <t>Bolos, doces, salgados e paes artesanais</t>
  </si>
  <si>
    <t>Abertura de empresa - CNPJ (simples naci</t>
  </si>
  <si>
    <t>Ola! Trabalhei 13 anos em instituicões financeiras e minha saude estava muito debilitada, decidi trocar minha renda estavel pelas delicias.</t>
  </si>
  <si>
    <t>Incluir a fabricacao e venda de pao frances (e agregados). R$30.000,00 para reforma e ampliacao do espaco e R$50.000,00 em equipamentos. Total R$80k</t>
  </si>
  <si>
    <t>No negócio, a principio, um incremento de 40% no faturamento bruto. Na minha vida a conquista da reforma da minha casa.</t>
  </si>
  <si>
    <t>Fisicamente a ampliacao do espaco para que caibam os novos equipamentos assim como a ampliacao no quadro de colaboradores e capital para investir.</t>
  </si>
  <si>
    <t>Precisaria melhorar minha habilidade de delegar atividades.</t>
  </si>
  <si>
    <t>Reducao de custos e gargalos de processo para uma melhor gestao financeira, afim de investir os recursos de melhor forma.</t>
  </si>
  <si>
    <t>Felippe</t>
  </si>
  <si>
    <t>(41) 99118-6630</t>
  </si>
  <si>
    <t>lecf_lucas@hotmail.com</t>
  </si>
  <si>
    <t>Fazenda Rio Grande</t>
  </si>
  <si>
    <t>83.829-298</t>
  </si>
  <si>
    <t>Coalimente</t>
  </si>
  <si>
    <t>Suporte e gestao de coletivos alimentar</t>
  </si>
  <si>
    <t>O comercio de alimentos da agricultura familiar precisa de reformulacao nas vendas e o dinheiro precisa ir para quem o produz por meio do ciclo curto.</t>
  </si>
  <si>
    <t>Eu gostaria de ter meu escritório urbano e uma chacara para producao de conteudo cientifico para agricultura familiar. Custara na faixa de  600 mil</t>
  </si>
  <si>
    <t>No escritório poderei por profissionais de T.I para criar comunicacao e facilidades digitais para agricultura, na chacara poderei ensinar e empoderar.</t>
  </si>
  <si>
    <t>Preciso monetizar de forma justa, pois atualmente é um trabalho voluntario.</t>
  </si>
  <si>
    <t>Preciso assumir a lideranca e acreditar mais no meu potencial empreendedor</t>
  </si>
  <si>
    <t>Contatos, parcerias, midset, experiencia e aprendizado.</t>
  </si>
  <si>
    <t>Tania Regina</t>
  </si>
  <si>
    <t>Naves</t>
  </si>
  <si>
    <t>(11) 96929-1030</t>
  </si>
  <si>
    <t>trcosmeticos@hotmail.com</t>
  </si>
  <si>
    <t>03.573-060</t>
  </si>
  <si>
    <t>Loja on line Eueleevoces</t>
  </si>
  <si>
    <t>produtos para emagrecer, roupas e livros</t>
  </si>
  <si>
    <t>Nasceu com a divulgacao do meu livro, escrevi e montei uma loja para vende-lo, sempre quis ter a minha marca, nasceu parcerias com outras empresas.</t>
  </si>
  <si>
    <t>Canal de TV digital on line gospel, seria uma TV na web, formato da TV aberta, com parceiros e anunciantes, para comecar pequeno o valor R$100.000,00.</t>
  </si>
  <si>
    <t>Toda pois o canal, faz parte do negócio, ampliando parcerias, na minha vida pessoal traria realizacao,satisfacao e estabilidade financeira.</t>
  </si>
  <si>
    <t>Hoje gostaria de melhorar o visual do site,integrar as parceiras e o canal dentro do site,para ficar tudo num só lugar.</t>
  </si>
  <si>
    <t>Hoje estou confiando em mim novamente e voltando a sonhar.</t>
  </si>
  <si>
    <t>Expansao do meu negócio e aumentaria a minha rede.</t>
  </si>
  <si>
    <t>Bruna</t>
  </si>
  <si>
    <t>Salatta</t>
  </si>
  <si>
    <t xml:space="preserve">Telurica </t>
  </si>
  <si>
    <t>Mochilas, bolsas e acessórios</t>
  </si>
  <si>
    <t>Comecei criando bolsas com calcas usadas do meu pai. Transformar em novo, algo velho, me motivou a criar a empresa e desenvolver uma moda sustentavel.</t>
  </si>
  <si>
    <t>Estar faturando R$25.000 por mes, ter um espaco de trabalho que possa abrigar 2 funcionarios e um atelie, para oferecer cursos de processos criativos.</t>
  </si>
  <si>
    <t>Atingindo esse objetivo, seremos uma referencia positiva de negócios de moda sustentavel, mostrando que é possivel trabalhar com moda de formajusta.</t>
  </si>
  <si>
    <t>Precisamos mudar a identidade visual da marca, elaborar um site mais funcional, ter mais um funcionario para cuidar da area de atendimento e logistica</t>
  </si>
  <si>
    <t>Ser mais sincera sobre o que me inspira a fazer a Telurica existir, sem me comparar tanto com marcas ja bem sucedidas, valorizando nosso diferencial</t>
  </si>
  <si>
    <t>Estaria mais confiante para atingir 1/5 do faturamento que espero atingir em 1 ano e ter um plano de acao para conquistar o atelie no tempo previsto.</t>
  </si>
  <si>
    <t>Bruno Henrique</t>
  </si>
  <si>
    <t>Oliveira Teixeira</t>
  </si>
  <si>
    <t>Porcões, Bebidas, Salgados</t>
  </si>
  <si>
    <t>Meu negócio se inicia pelo Facebook... Onde o Ex dono do Bar, anunciava o Bar da Sauna do Clube Colina. Comprei sem entrada, e estou pagando prestacao</t>
  </si>
  <si>
    <t xml:space="preserve">Dobra o numero de vendas. Com isso, mais lucro! Uma vez que minha despesa mensal é fixa, independente das melhorias, nao aumenta meu custo fixo. </t>
  </si>
  <si>
    <t>Gerenciamento, trabalhar mais com a razao do que com a emocao.</t>
  </si>
  <si>
    <t>O percentual de lucro da empresa... Acredito com um ajuste fino da mentoria, vou conseguir perceber o que esta me dando mais prejuizo do que lucro.</t>
  </si>
  <si>
    <t>Adonias Tertuliano Da</t>
  </si>
  <si>
    <t>(82) 98821-2234</t>
  </si>
  <si>
    <t>143022406625517@facebook.com</t>
  </si>
  <si>
    <t>Servicos Graficos</t>
  </si>
  <si>
    <t xml:space="preserve">MEU NEGÓCIO COMECOU COM UM SONHO MEU E DA MINHA ESPOSA, NÓS SABEMOS DE TECNOLOGIA E COMO USAR DE MODO PRA CRESCER E DESENVOLVER, </t>
  </si>
  <si>
    <t>MEU MAIOR SONHO É: TER A OPORTUNIDADE DE CRESCER, E TER A OPORTUNIDADE DE SER UM EMPRESARIO DE SUCESSO, PRA MIM MEU SONHO CUSTARIA 40,000,00 REAIS.</t>
  </si>
  <si>
    <t>O IMPACTO SERIA MARAVILHOSO, MUITAS VENDAS, INVESTIMENTOS,MUITAS ENTREGAS, CONTATO COM CLIENTES.</t>
  </si>
  <si>
    <t>PRECISO MUDAR O MEU JEITO DE TRABALHO E MEUS FUNCIONARIOS, O JEITO DE CADA UM TRABALHAR E SE COMPORTAR EM TRABALHO.</t>
  </si>
  <si>
    <t>MINHA MENTE, TER FÉ QUE TUDO CRISTO FARA NA MINHA VIDA EMPRESARIAL, SABEMOS QUE É DIFICIL MAS MEU SONHO VIRA REALIDADE.</t>
  </si>
  <si>
    <t>CLIENTES DOBRADOS, ASSISTENCIA AGILIZADA, AGILIDADE NA ENTREGA, PRODUTOS VARIADOS, PRODUTOS DOBRADOS, DIVULGACAO DE TODOS OS TIPOS ETC</t>
  </si>
  <si>
    <t>KATIA</t>
  </si>
  <si>
    <t>FERREIRA MUNIZ</t>
  </si>
  <si>
    <t>(18) 99622-9915</t>
  </si>
  <si>
    <t>katiamunizmussi@hotmail.com</t>
  </si>
  <si>
    <t>Osvaldo Cruz</t>
  </si>
  <si>
    <t>17.700-000</t>
  </si>
  <si>
    <t>Nao desejo responde</t>
  </si>
  <si>
    <t>EDITORA UNIPIAGET</t>
  </si>
  <si>
    <t>PÓS GRADUACAO,CAPACITACAO E EJA EM EAD</t>
  </si>
  <si>
    <t>ABRI UMA ME</t>
  </si>
  <si>
    <t>TRABALHO COM VENDAS DE PÓS GRADUACAO CAPACITACAO E EJA NA MODALIDADE EAD PRA UMA INSTITUICAO E HOJE TENHO UMA EDITORA ONDE ESTA EM FASE DE EXPANSAO.</t>
  </si>
  <si>
    <t>TER UMA EQUIPE DE 10 A 15 PESSOAS TRABALHANDO NA EDITORA ISSO ME CUSTARIA UNS 40,000</t>
  </si>
  <si>
    <t>UM CRESCIMENTO MUITO IMPORTANTE POIS TERIA CERTEZA QUE ESTOU FAZENDO TUDO CERTO E UMA REALIZACAO FINANCEIRA TANTO PESSOAL COMO NO TRABALHO</t>
  </si>
  <si>
    <t xml:space="preserve">UM TREINAMENTO MAIS A FUNDO PRA MINHA EQUIPE QUESTA EM FASE DE TESTE,INVESTIR EM DIVULGACAO LOCAL E NAS REDES SOCIAIS COM FOCO MAIOR NO MEU PUBLICO  </t>
  </si>
  <si>
    <t xml:space="preserve">SABER ENTENDER E COMPREENDER MAIS SOBRE GESTAO DA MINHA EMPRESA,ACREDITAR MAIS EM MIM NO MEU POTENCIAL  </t>
  </si>
  <si>
    <t xml:space="preserve">MAIS CONHECIMENTO,MAIS DISCIPLINA E FOCO E O VALOR DO MEU NEGÓCIO PARA O MEU PUBLICO  </t>
  </si>
  <si>
    <t>Maria Jose</t>
  </si>
  <si>
    <t>Rocha dos Santos</t>
  </si>
  <si>
    <t>(92) 99322-6025</t>
  </si>
  <si>
    <t>trimtrim.motopecas@gmail.com</t>
  </si>
  <si>
    <t>69.088-024</t>
  </si>
  <si>
    <t>TRIMTRIM MOTOPECAS E SERVICOS</t>
  </si>
  <si>
    <t>VENDO PECAS DE MOTOCICLETAS E SERVICOS</t>
  </si>
  <si>
    <t xml:space="preserve">VENDA PECAS NO VAREJO E SERVICOS </t>
  </si>
  <si>
    <t xml:space="preserve">COMECOU SEM NENHUM PLANEJAMENTO NO COMECO TIVE UM RETORNO BOM E ALGUMAS CONQUISTAS MAS COM ALGUMAS DECISÕES ERRADAS PACO DIFICULDADES ATE HOJE </t>
  </si>
  <si>
    <t>TER MINHA TRANQUILIDADE FINANCEIRA RECUPERADA ISSO TALVEZ ME CUSTE UNS CEM MIL</t>
  </si>
  <si>
    <t>MINHA EMPRESA E EU TERIA TRANQUILIDADE PRA SOBREVIVER NO MERCADO COMPETITIVO QUE E ESSE RAMO</t>
  </si>
  <si>
    <t xml:space="preserve">PRA COMECAR O MODO DE PENSAR TENHO QUE APRENDER A EMPREENDER ASSIM TALVES CONSIGA REALIZAR ESSE SONHO  </t>
  </si>
  <si>
    <t xml:space="preserve">TERIA QUE SER MENOS ANSIOSA TRABALHAR PRIMEIRO E VER AS COISA ACONTECER DEPOIS E NAO METER OS PES PELAS MAOS QUERENDO VER UM RESULTADO LOGO </t>
  </si>
  <si>
    <t xml:space="preserve">PRIMEIRAMENTE CONHECIMENTO E DISCIPLINA PERANTE ISTO CONSEGUIRIA VER AS COISA FUNCIONAR E MELHORAR    </t>
  </si>
  <si>
    <t>iracema firmino de araujo de almeida</t>
  </si>
  <si>
    <t>almeida</t>
  </si>
  <si>
    <t>(21) 2693-3962</t>
  </si>
  <si>
    <t>almeidairacema7@gmail.com</t>
  </si>
  <si>
    <t>26.510-056</t>
  </si>
  <si>
    <t>venda de sorvete</t>
  </si>
  <si>
    <t>sorvete e picoles</t>
  </si>
  <si>
    <t>falta de trabalho,procurava um emprego com carteira assinada e nao conseguia ate que tive a iniciativa de vender picoles e vi uma forma muito boa de e</t>
  </si>
  <si>
    <t>comprar um automovel com meu negocio e viver disto</t>
  </si>
  <si>
    <t>muito trabalhoe dedicacao e gostar do que faco e sobreviver dele</t>
  </si>
  <si>
    <t>recurso financeiro e fazer muitas pesquisas e cursos</t>
  </si>
  <si>
    <t>controlar o fluxo de caixa e fazer muitos treinamentos e cursos na minha area</t>
  </si>
  <si>
    <t>bastante para melhorar tudo que estou precisando e estudar de tudo um pouco</t>
  </si>
  <si>
    <t>Hamburguer artesanal e petiscos</t>
  </si>
  <si>
    <t>Após uma perda, como refugio dei inicio ao EL Burguer Brasa, sem  \&amp;#34;grana\&amp;#34; e equipamentos, iniciei o projeto que mudaria o paladar de nosso bairro!</t>
  </si>
  <si>
    <t>Finalizar nossa cozinha Industrial, ja em construcao. Para a conclusao custaria o valor de aproximadamente R$15 em novos equipamentos.</t>
  </si>
  <si>
    <t>Preciso saber separar minhas financas e saber lidar com \&amp;#34;meu\&amp;#34; pagamento mensal. Evitando sempre, retiradas a mais que meu pro-labore ja pré definido.</t>
  </si>
  <si>
    <t xml:space="preserve">Tudo, pois irei aprender a organizar as financas com o mentor e assim,criar a poupanca, podendo até antecipar meu sonho com o conhecimento aprendido. </t>
  </si>
  <si>
    <t>Thalita</t>
  </si>
  <si>
    <t>Stacoviaki</t>
  </si>
  <si>
    <t>(41) 98456-6931</t>
  </si>
  <si>
    <t>thali_stacoviaki@hotmail.com</t>
  </si>
  <si>
    <t>Pinhais</t>
  </si>
  <si>
    <t>83.324-380</t>
  </si>
  <si>
    <t>MONTARE</t>
  </si>
  <si>
    <t>CALCAS JEANS</t>
  </si>
  <si>
    <t>A PRINCIPIO MEI E DEPOIS SIMPLES</t>
  </si>
  <si>
    <t xml:space="preserve">A FABRICA JA EXISTIA DA SOCIEDADE DO MEU MARIDO COM MINHA CUNHADA. MAS MINHA CUNHADA RESOLVEU SE MUDAR E VENDER A PARTE DELA. MEU MARIDO COMPROU E EU </t>
  </si>
  <si>
    <t>TER MINHA MARCA PRÓPRIA DE ROUPA INFANTIL. APROX 20MIL INICIAL DE MP</t>
  </si>
  <si>
    <t>seria transformador, poderia contratar mais funcionarios, montar uma loja, investir na capacitacao, na qualidade. dar mais conforto e valorizar meus f</t>
  </si>
  <si>
    <t xml:space="preserve">CONTRATAR e capacitar MAIS FUNCIONARIOS, COMPRAR MAQUINARIO especifico para cada processo. </t>
  </si>
  <si>
    <t>SER MAIS PROATIVO E CORRER RISCOS CALCULADOS, aumentar a rede de contatos, ter postura de lider perante os funcionarios</t>
  </si>
  <si>
    <t>DAR O PONTA PÉ INICIAL NA IDEIA DA MARCA E PRODUZIR QTDS MINIMAS OU MESMO MOSTRUARIOS....</t>
  </si>
  <si>
    <t>MARIA JOSE</t>
  </si>
  <si>
    <t>FERREIRA DE MORAES LOURENCO</t>
  </si>
  <si>
    <t>(14) 99813-1160</t>
  </si>
  <si>
    <t>mariamoraesf@bol.com.br</t>
  </si>
  <si>
    <t>Pirajui</t>
  </si>
  <si>
    <t>16.600-000</t>
  </si>
  <si>
    <t xml:space="preserve">MARIA JOSE FERREIRA DE MORAES LOURENCO </t>
  </si>
  <si>
    <t>PAES SIRIOS</t>
  </si>
  <si>
    <t>COMECEI O NEGOCIO ENQUADRADA COMO MEI.</t>
  </si>
  <si>
    <t>COMECEI COM A VONTADE DE PODER OFERECER UM PRODUTO DIFERENTE, MINHA MOTIVACAO FOI QUE ESSE PRODUTO NAO TINHA MUITOS CONCORRENTES.</t>
  </si>
  <si>
    <t>Nao estar endividada , estar com o nome limpo na praca com o score alto. custo desse sonho R$15.000,00</t>
  </si>
  <si>
    <t>Nossa seria a realizacao pessoal mais importante, pois estaria abrindo inumeras portas e maneira de crescimento.</t>
  </si>
  <si>
    <t>a forma de controlar o dinheiro. separa pessoal do profissional.</t>
  </si>
  <si>
    <t>ser mais rigida comigo mesma impor regras e limites a mim mesma.</t>
  </si>
  <si>
    <t>80% das dividas quitadas, o que me colocaria a 20% do nome limpo!</t>
  </si>
  <si>
    <t>Jean</t>
  </si>
  <si>
    <t>Bezerra</t>
  </si>
  <si>
    <t>(21) 97122-4771</t>
  </si>
  <si>
    <t>jeanadmn@gmail.com</t>
  </si>
  <si>
    <t>21.032-000</t>
  </si>
  <si>
    <t xml:space="preserve">FAST WASH CENTRO DE ESTÉTICA AUTOMOTIVA </t>
  </si>
  <si>
    <t>Lav. Ecológica, Higienizacao, Polimento</t>
  </si>
  <si>
    <t>Microempresa</t>
  </si>
  <si>
    <t>O que me motivou foi a ideia de ser meu chefe, e ter um negócio onde contribuisse com o meio ambiente. Encontrar Investimento e Ponto foi desafio.</t>
  </si>
  <si>
    <t>Formatar a empresa em franquia, ja tenho o planejamento, mas falta investimento. Iniciando pela arquitetura da loja e fachada, custaria R$20.000,00</t>
  </si>
  <si>
    <t>Um impacto muito grande, visto que a marca ganharia mais visibilidade e retorno financeiro, consequentemente teria uma melhor qualidade de vida.</t>
  </si>
  <si>
    <t>Formatar meus processos de servicos, melhorar a infra-estrutura, melhorar o marketing/divulgacao e cuidar dos documentos legais para o \&amp;#34;franchising\&amp;#34;.</t>
  </si>
  <si>
    <t>Ser mais organizado, aumentar meu nivel de disciplina, melhorar minha capacidade de vendas e falar em publico.</t>
  </si>
  <si>
    <t>Formatar meus processos de servicos, adiantar meus documentos legais, alinhar meu financeiro e marketing para atingir o objetivo.</t>
  </si>
  <si>
    <t>Brandalise</t>
  </si>
  <si>
    <t>(49) 98872-9052</t>
  </si>
  <si>
    <t>bbrandalise@hotmail.com</t>
  </si>
  <si>
    <t>Lages</t>
  </si>
  <si>
    <t>88.502-025</t>
  </si>
  <si>
    <t>3B Producões Artisticas</t>
  </si>
  <si>
    <t>Entretenimento</t>
  </si>
  <si>
    <t>Tenho uma grande Paixao por producao de eventos, levar felicidade para as pessoas me motiva. O desafio é conciliar a profissao dentista com a producao</t>
  </si>
  <si>
    <t>Gostaria de ter uma produtora conhecida, ser referencia em minha regiao. Custo R$50.000,00</t>
  </si>
  <si>
    <t>Reconhecimento das pessoas e dos artistas, possibilidade de trazer mais artistas de renome para minha regiao.</t>
  </si>
  <si>
    <t>Profissionalizar, criar um site, ter uma identidade visual, investir mensalmente em midias digitas, aumentar a divulgacao. Fazer ser conhecido.</t>
  </si>
  <si>
    <t>Saber administrar o tempo, ter um cronograma para dedicar na funcao dentista, produtor e pessoal. Me apresentar como Produtor.</t>
  </si>
  <si>
    <t xml:space="preserve">Profissionalizaria meu negocio, teria uma planejamento eficaz com metas a serem alcancadas, um gestao financeira adequada, uma gestao estratégica </t>
  </si>
  <si>
    <t>Lorran</t>
  </si>
  <si>
    <t>Cabral Maia</t>
  </si>
  <si>
    <t>(21) 99734-7145</t>
  </si>
  <si>
    <t>lohanmaia@hotmail.com</t>
  </si>
  <si>
    <t>Mangaratiba</t>
  </si>
  <si>
    <t>23.860-000</t>
  </si>
  <si>
    <t>LM SERVICOS EM GERAL</t>
  </si>
  <si>
    <t>Servicos em geral</t>
  </si>
  <si>
    <t>Registrar como Mei  até que virou ME</t>
  </si>
  <si>
    <t xml:space="preserve">Nasceu da ideia de ter um negócio que presta todo tipo de servicos. </t>
  </si>
  <si>
    <t>Gostaria de abrir uma loja pois trabalho de casa, custaria em média uns 15 a 20 mil.</t>
  </si>
  <si>
    <t>Um enorme impacto tanto na vida pessoal quanto em meu lucro, tenho ideias demais.</t>
  </si>
  <si>
    <t>Algumas ideias que preciso  mudar  e por em pratica.</t>
  </si>
  <si>
    <t>Ter mais coragem de arriscar, por isso decidi participar do sorteio.</t>
  </si>
  <si>
    <t>Atingiria uma melhoria de 40% em meu negócio, pois sairia do mesmo patamar e investiria em material de trabalho.</t>
  </si>
  <si>
    <t>Hildelaine</t>
  </si>
  <si>
    <t>Gomes de Medeiros</t>
  </si>
  <si>
    <t>(21) 98068-4588</t>
  </si>
  <si>
    <t>hgmlanches@gmail.com</t>
  </si>
  <si>
    <t>23.560-830</t>
  </si>
  <si>
    <t>Hgmlanches</t>
  </si>
  <si>
    <t>Comida e roupas</t>
  </si>
  <si>
    <t>Devido as dificuldades de trabalho de carteira assinada resolvi eu mesma empreender.</t>
  </si>
  <si>
    <t>Ter um estoque completo 5.000, pra que meus clientes tenham variedades e eu posso vende ainda mais .</t>
  </si>
  <si>
    <t>Teria um ótimo capital de giro Pra ser verdadeiramente patroa de mim mesma e viver do meu negócio</t>
  </si>
  <si>
    <t>Só depende de um capital pra que eu possa investir no meu negócio.</t>
  </si>
  <si>
    <t>Preciso apenas organizar meus negócios , colocar tudo no papel e seguir em frente.</t>
  </si>
  <si>
    <t>Conseguiria multiplicar meu negócio, e fazer o que realmente sempre desejei.</t>
  </si>
  <si>
    <t>Francielle</t>
  </si>
  <si>
    <t>(41) 99525-8533</t>
  </si>
  <si>
    <t>santanadeliverypolpas@gmail.com</t>
  </si>
  <si>
    <t>Paranagua</t>
  </si>
  <si>
    <t>83.350-000</t>
  </si>
  <si>
    <t>Santana Polpas Detox</t>
  </si>
  <si>
    <t>Polpas de suco Detox</t>
  </si>
  <si>
    <t>O que mais me motivou a empreender foi q falta de trabalho na cidade. No comeco foi dificil conquista clientes depois conquistamos até comercios</t>
  </si>
  <si>
    <t>Gostaria de expandir meu negocio pra fora da minha cidade</t>
  </si>
  <si>
    <t>Seria um impacto tanto que conquiataremos, ainda mais pra quem nao acreditou no nosso negócio</t>
  </si>
  <si>
    <t>Precisaria fabricar muitas polpas ter ajudante e um vendedor</t>
  </si>
  <si>
    <t>Acho que no momento nao precisava mudar. Pois pra chegar ate aqui tive q ter fe</t>
  </si>
  <si>
    <t>Uma melhora na saude financeira...melhora nas vendas.</t>
  </si>
  <si>
    <t>Iany</t>
  </si>
  <si>
    <t>(21) 98301-4620</t>
  </si>
  <si>
    <t>iany.lugao@gmail.com</t>
  </si>
  <si>
    <t>Santo Antonio de Padua</t>
  </si>
  <si>
    <t>28.470-000</t>
  </si>
  <si>
    <t>Nany Acessorios &amp;Store</t>
  </si>
  <si>
    <t>lingeries, bijouterias, make, topos de b</t>
  </si>
  <si>
    <t xml:space="preserve"> mei, uma conta corrente e instagram</t>
  </si>
  <si>
    <t>Tento empreender desde  2013, ja tive alguns investimentos em marketing multinivel que deram errado, trabalhei por 2 anos em turismo e perdi o emprego</t>
  </si>
  <si>
    <t>ver minha empresa  crescendo com mais funcionarios, eu me mantendo e com um carrinho, podendo ajudar em casa, planejando viagem R$30.000,00</t>
  </si>
  <si>
    <t>seria a minha realizacao pessoal e propósito de vida podendo criar posteriormente meu negocio social de cursos e geracao de renda, empreendedorismo.</t>
  </si>
  <si>
    <t>conseguir fechar meu estoque e realizar vendas, criar um site, ou abrir uma loja fisica.</t>
  </si>
  <si>
    <t>minha fé e atitude positiva, controle de ansiedade,as vezes me falta forca.</t>
  </si>
  <si>
    <t>Cresceria meu negócio para poder criar parceria ou sociedade, e assim agregar pessoas no meu sonho. Estaria vendendo mais, e ou corrigindo os erros.</t>
  </si>
  <si>
    <t>Junior</t>
  </si>
  <si>
    <t>(75) 9198-7334</t>
  </si>
  <si>
    <t>junior.dj007@yahoo.com</t>
  </si>
  <si>
    <t>Ipira</t>
  </si>
  <si>
    <t>44.600-000</t>
  </si>
  <si>
    <t>JUNIOR MOTOS</t>
  </si>
  <si>
    <t>PECAS PARA MOTO E MANUTENCAO</t>
  </si>
  <si>
    <t>DESDE CRIANCA SEMPRE GOSTEI DE MOTOS, DAI FUI TRABALHAR DE AJUDANTE EM UMA OFICINA PERTO DA MINHA CASA, FIZ ALGUNS CURSOS E ABRIR A MINHA.</t>
  </si>
  <si>
    <t>GOSTARIA DE MUDAR MINHA OFICINA, AUMENTAR E OFERECER MAIS SERVICOS, HOJE PRA INICIAR UNS 10 A 15 MIL OU MAIS</t>
  </si>
  <si>
    <t>ESTARIA MUDANDO MINHA VIDA, COMO POR EXEMPLO INICIAR UMA FACULDADE E MELHORAR DE VIDA</t>
  </si>
  <si>
    <t>PARAR DE VENDER FIADO, MUDAR ALGUMAS ATITUDES, FOCAR MAIS NO TRABALHO</t>
  </si>
  <si>
    <t>SER MAIS RESPONSAVEL E PARA DE ACHAR QUE TUDO TA BOM.</t>
  </si>
  <si>
    <t>UMA GRANDE PARTI, COMO MUDAR A LOCALIZACAO E CRESCER COM ISSO, PRECISO MELHORAR ALGUMAS COISAS</t>
  </si>
  <si>
    <t>Débora</t>
  </si>
  <si>
    <t>(41) 99842-4552</t>
  </si>
  <si>
    <t>henrypietrorodrigues@gmail.com</t>
  </si>
  <si>
    <t>81.310-020</t>
  </si>
  <si>
    <t xml:space="preserve">Bem Chic modas </t>
  </si>
  <si>
    <t>Roupas femininas</t>
  </si>
  <si>
    <t xml:space="preserve">Mei </t>
  </si>
  <si>
    <t xml:space="preserve">Sempre sonhei em empreender até que um dia enfiei a cara e a coragem e comecei a vender </t>
  </si>
  <si>
    <t xml:space="preserve">Meu sonho é ter minha loja fisica custaria em torno de 20 mil </t>
  </si>
  <si>
    <t>Crescimento financeiro realizacao de um grande sonho</t>
  </si>
  <si>
    <t>Separar as despesas pessoais com a do negócio Estabelecer metas para guardar dinheiro</t>
  </si>
  <si>
    <t xml:space="preserve">Mudar a forma de pensar
Sobre o lucro x investimento Separar as contas </t>
  </si>
  <si>
    <t>Acho que 1 mes seria pouco tempo Mas com melhoria em conhecimento seria um grande passo .</t>
  </si>
  <si>
    <t>Francislane</t>
  </si>
  <si>
    <t>Carraro da Silva</t>
  </si>
  <si>
    <t>(31) 98394-3456</t>
  </si>
  <si>
    <t>francislanecarraro@yahoo.com.br</t>
  </si>
  <si>
    <t>Ouro Preto</t>
  </si>
  <si>
    <t>35.400-000</t>
  </si>
  <si>
    <t>M &amp; M Modas ,Acessórios e Perfumaria</t>
  </si>
  <si>
    <t>Roupas, Perfumes e Acessórios</t>
  </si>
  <si>
    <t>Nasceu de Um Sonho em Trabalhar por Conta Própria na Area de Vendas, iniciei  vendendo perfumes a mais de um Ano e agora expandi para Roupas.</t>
  </si>
  <si>
    <t>Abrir uma Loja Formal de Roupas ,com perfumes e acessórios e teria um custo de aproximadamente uns 5000,00</t>
  </si>
  <si>
    <t>Dependencia Financeira e fazer o meu próprio horario.</t>
  </si>
  <si>
    <t xml:space="preserve">Expandi a rede de Clientes, ter mais conhecimento nos gostos </t>
  </si>
  <si>
    <t>Me manter sempre motivada, buscar sempre inovar e sair na frente na area de vendas que é tao acirrada.</t>
  </si>
  <si>
    <t>Conhecimento na area de financas, de planejamento , estrategias</t>
  </si>
  <si>
    <t>Erika</t>
  </si>
  <si>
    <t>(11) 98661-0028</t>
  </si>
  <si>
    <t>erika.castro@hotmail.com.br</t>
  </si>
  <si>
    <t>17.056-170</t>
  </si>
  <si>
    <t>Agencia Newup Marketing</t>
  </si>
  <si>
    <t>Marketing Digital</t>
  </si>
  <si>
    <t>Iniciei com a oportunidade de desenvolver um site (eu nao fazia a menor ideia de como fazia). Aceitei o desafio e me apaixonei pela jornada.</t>
  </si>
  <si>
    <t>franquear meu modelo de negócio. Custaria cerca de R$60,00/dia para manter cada franquia com as portas abertas.</t>
  </si>
  <si>
    <t>Vai ser o inicio de um processo de auto-realizacao inexplicavel! Tanto pessoal quanto profissional.</t>
  </si>
  <si>
    <t xml:space="preserve">Organizar processos simples e comissionamento. Perco tempo com atividades basicas e nao tenho como aplica-lo em projetos altamente promissores. </t>
  </si>
  <si>
    <t>Me sinto preparada e independente do que for preciso eu desenvolver nesse caminho, estou totalmente disposta a fazer.</t>
  </si>
  <si>
    <t>Em 01 mes conseguiria organizar os processos basicos, que hoje vejo como principal motivo da minha dificuldade em expandir.</t>
  </si>
  <si>
    <t>sidnei</t>
  </si>
  <si>
    <t>(31) 98647-8625</t>
  </si>
  <si>
    <t>raquelsidnei@yahoo.com.br</t>
  </si>
  <si>
    <t>Ribeirao das Neves</t>
  </si>
  <si>
    <t>33.940-070</t>
  </si>
  <si>
    <t>RUTE CONFECCAÕ</t>
  </si>
  <si>
    <t>roupas de cama</t>
  </si>
  <si>
    <t>CONFECCAO CAMA MESA BANHO</t>
  </si>
  <si>
    <t>DESEJO DE TRABALHAR EM CASA PERTO DOS FILHOS COM ALGO QUE GOSTO MUITO QUE E CONSTURAR</t>
  </si>
  <si>
    <t xml:space="preserve">ABRIR DUAS LOJAS EM REGIÕES DIFERENTE , TEM MAIS MATÉRIA PRIMA PARA TRABALHARMOS SEM FALTAR MERCADORIAS E COM MAIS VARIEDADES,QUINZE MIL REAIS </t>
  </si>
  <si>
    <t>Bom seria um impacto  saber que um sonho se tornou realidade e que conseguimos alcancar em nossas vidas tanto profissional quanto pessoal com certeza.</t>
  </si>
  <si>
    <t xml:space="preserve"> TER UMA MELHOR ADMINISTRACAO,AUMENTAR O NIVEL DE CONHECIMENTO IMPLANTAR METAS.</t>
  </si>
  <si>
    <t xml:space="preserve">BUSCAR MAIS CONHECIMENTO , TER MAIS CORAGEM MELHORAR SABER LIDAR COM AS SITUACÕES ADVERSAS.. </t>
  </si>
  <si>
    <t>MELHORIA NA ADMINISTRACAO NAS VENDAS TENDO ASSIM UM DESENVOLVIMENTO NECESSARIO.</t>
  </si>
  <si>
    <t>Kamila</t>
  </si>
  <si>
    <t>Alves Bernardes</t>
  </si>
  <si>
    <t>(61) 98340-3583</t>
  </si>
  <si>
    <t>kamila.alvesbernardes@gmail.com</t>
  </si>
  <si>
    <t>Luziania</t>
  </si>
  <si>
    <t>72.803-010</t>
  </si>
  <si>
    <t xml:space="preserve">Atelie Kamila Bernardes </t>
  </si>
  <si>
    <t>Des. Sobrancelha, maquiagem e des. Unha.</t>
  </si>
  <si>
    <t>Por amor, por entender a necessidade de ter a auto estima e saber que a minha prestacao de servicos oferece isso.</t>
  </si>
  <si>
    <t>Tenho 2 sonhos que hoje sao prioridades que é a abertura do atelie e a construcao da minha casa.</t>
  </si>
  <si>
    <t>Acredito que o conforto para os clientes, por ser um espaco equipado e aconchegante. Em relacao a valores nao sei ao certo quanto gastaria.</t>
  </si>
  <si>
    <t>Mudar, acredito que nada. Mas sem duvidas teria novas combinacões.</t>
  </si>
  <si>
    <t>O medo de investir mais por ser um mercado competitivo.</t>
  </si>
  <si>
    <t>O que tenho visto e acredito eu que a mudanca vem de dentro, com esses cursos venho desenvolvendo o autoconhecimento e aplicando o que me é ensinado.</t>
  </si>
  <si>
    <t>Antonio Carlos</t>
  </si>
  <si>
    <t>Sousa Nascimento</t>
  </si>
  <si>
    <t>(11) 95457-0835</t>
  </si>
  <si>
    <t>carlossousanascimento9@gmail.com</t>
  </si>
  <si>
    <t>06.160-190</t>
  </si>
  <si>
    <t>Assessoria em vendas através da Internet</t>
  </si>
  <si>
    <t>Sites e processos de vendas através da I</t>
  </si>
  <si>
    <t>Eu vi as dificuldades dos comerciantes do meu Barrio eu sempre trabalhei com vendas, estudei marketing digital e foi dificil encontrar o primeiro clie</t>
  </si>
  <si>
    <t xml:space="preserve">Quero montar minha assessoria de vendas através da Internet pra poder ajudar empresas a vender mais e crescer custaria 30 mil reais. </t>
  </si>
  <si>
    <t xml:space="preserve">Mais tempo pra passar com minha familia poder fazer viajar sempre q possivel e ainda poder trabalhar de qualquer lugar do mundo. </t>
  </si>
  <si>
    <t xml:space="preserve">Creio q estou no caminho certo porem preciso  fechar parcerias estratégicas e melhorar minha propescao de novos clientes. </t>
  </si>
  <si>
    <t>Preciso de mais consistencia e mais determinacao e me manter motivado pra vencer as dificuldades do dia dia .</t>
  </si>
  <si>
    <t xml:space="preserve">Melhora as financas aprender a lidar melhor com o dinheiro e poupar cada vez mais pra alcancar meu sonho. </t>
  </si>
  <si>
    <t>Juliani</t>
  </si>
  <si>
    <t>(11) 98234-7932</t>
  </si>
  <si>
    <t>barbara.juliani@contrastearq.com.br</t>
  </si>
  <si>
    <t>09.132-050</t>
  </si>
  <si>
    <t>Contraste Arquitetura e Consultoria</t>
  </si>
  <si>
    <t>Projetos de Arquitetura</t>
  </si>
  <si>
    <t>Nao temos</t>
  </si>
  <si>
    <t>Percebemos que era hora de trabalhar com um propósito e objetivo que nao fosse só nos sustentar. Mostrar a importancia de um arquiteto para as pessoas</t>
  </si>
  <si>
    <t>Ter um lugar para estabelecer nosso escritório, com infraestrutura para poder receber nossos clientes em potencial. Custaria cerca de 11 mil reais/mes</t>
  </si>
  <si>
    <t xml:space="preserve">Nos estabeleceria como uma marca no mercado, passando credibilidade e confianca. Eu passaria </t>
  </si>
  <si>
    <t>Precisamos ter um plano estratégico de marketing, para saber como atingir nosso cliente e aprender a gerenciar de forma rapida e eficaz.</t>
  </si>
  <si>
    <t>Preciso aprender/entender como é ser uma empreendedora, como gerenciar as coisas. Tudo aconteceu rapido e tive que aprender tudo na marra e correndo.</t>
  </si>
  <si>
    <t>Organizacao financeira e entendimento a fundo do meu negócio. Saber quanto eu preciso para manter o escritório, ter salario e fazer divulgacao.</t>
  </si>
  <si>
    <t>Gardeniai</t>
  </si>
  <si>
    <t>Do nascimento</t>
  </si>
  <si>
    <t>(86) 99520-3513</t>
  </si>
  <si>
    <t>gardeniagl234@gmail.com</t>
  </si>
  <si>
    <t>Parnaiba</t>
  </si>
  <si>
    <t>64.207-168</t>
  </si>
  <si>
    <t xml:space="preserve">Sexy delicia </t>
  </si>
  <si>
    <t xml:space="preserve">Produtos e acessórios eróticos </t>
  </si>
  <si>
    <t xml:space="preserve">Bom sempre gostei do ramo das vendas.. Tentei revender varias marcas mas nao deu.. Entao conheci o ramo de produtos eróticos entao me apaixonei </t>
  </si>
  <si>
    <t>Meu maior sonho e abrir minha loja de sexshop.. Custa pra mim uns 4 mil</t>
  </si>
  <si>
    <t xml:space="preserve">Eu ia ter o prazer de trabalhar com q mas amo e ia tira meu sustento e da minha familia desse sonho. </t>
  </si>
  <si>
    <t xml:space="preserve">Eu teria q ter mas controle sobre meu dinheiro.. Ter mas foco </t>
  </si>
  <si>
    <t xml:space="preserve">Eu precisaria ter mas disciplina mas objetivos.. Mas controle </t>
  </si>
  <si>
    <t xml:space="preserve">Eu ia aprender me esforca a cada dia pra conquistar meu sonho com certeza </t>
  </si>
  <si>
    <t>Aquino</t>
  </si>
  <si>
    <t>(17) 99652-4740</t>
  </si>
  <si>
    <t>1089129564597399@facebook.com</t>
  </si>
  <si>
    <t>Nhandeara</t>
  </si>
  <si>
    <t>15.190-000</t>
  </si>
  <si>
    <t>Joice stilus</t>
  </si>
  <si>
    <t>Manicure pedicure e limpezas faciais</t>
  </si>
  <si>
    <t xml:space="preserve">Comecei fazendo cursos de estética corporal e facial, manicure e pedicure, no comeco tive um pouco de dificuldade pois nao havia muito produtos </t>
  </si>
  <si>
    <t xml:space="preserve">Gostaria de expandir o meu negócio, para melhor atender e ter mais intrumentos de trabalho </t>
  </si>
  <si>
    <t>Felicidade, facilidade,ajuda financeira, e sem preocupacao</t>
  </si>
  <si>
    <t xml:space="preserve">Aumentar os instrumentos de trabalho, produtos, ampliar o local que trabalho </t>
  </si>
  <si>
    <t>O medo de dar errado e seguir em frente, me ajudar com a comunicacao com as clientes</t>
  </si>
  <si>
    <t>Me ajudaria a melhorar meu desempenho, meu trabalho e minha lucratividade</t>
  </si>
  <si>
    <t>Cassiano da silva</t>
  </si>
  <si>
    <t>(32) 98711-6029</t>
  </si>
  <si>
    <t>vanessa_rian@hotmail.com</t>
  </si>
  <si>
    <t>Juiz de Fora</t>
  </si>
  <si>
    <t>36.032-650</t>
  </si>
  <si>
    <t xml:space="preserve">centaurus Stylus </t>
  </si>
  <si>
    <t xml:space="preserve">Mercearia, perecivel </t>
  </si>
  <si>
    <t xml:space="preserve">Vontade de ser independente finaceiramente e ter meu proprio dinheiro </t>
  </si>
  <si>
    <t>Eu tenho um sonho com um pouco mais de tempo no caso 5 anos termina a faculdade e compra uma casa tudo custa R$ 250,00mil</t>
  </si>
  <si>
    <t xml:space="preserve">A faculdade e uma realizacao pessoal ja a casa e um bem material uma necessidade </t>
  </si>
  <si>
    <t xml:space="preserve">A me organizar montar uma planilha, a controla o meu fluxo de caixa o que entra o que sai </t>
  </si>
  <si>
    <t>Organizar as minha divididas, separa a minha conta pessoais das da empresa</t>
  </si>
  <si>
    <t>Aprederia a organizar meu fluxo de caixa o que entra o que sai e a busca mais clientes</t>
  </si>
  <si>
    <t>de Almeida Andrade</t>
  </si>
  <si>
    <t>(79) 99642-2832</t>
  </si>
  <si>
    <t>gabrielaalmeida.adm@hotmail.com</t>
  </si>
  <si>
    <t>Itabaiana</t>
  </si>
  <si>
    <t>49.500-145</t>
  </si>
  <si>
    <t>Salgaderia Mais Sabor</t>
  </si>
  <si>
    <t>Salgados</t>
  </si>
  <si>
    <t>Meu negocio é familiar e fui abencoada em poder dar continuidade a um negocio construido com muito amor. minha maior dificuldade hoje é cont. fin</t>
  </si>
  <si>
    <t>Expandir meu negocio dentro da minha cidade. Quero que todos conhecam meu trabalho. Ainda nao sei quanto custara,monetariamente, esse sonho .</t>
  </si>
  <si>
    <t>teria um impacto muito satisfatório, tanto no meu negocio, quanto na minha vida pessoal.</t>
  </si>
  <si>
    <t>Preciso aprender a controlar melhor meu fluxo de caixa, dominar os meios de comunicacao, e aumentar a cartilha de produtos.</t>
  </si>
  <si>
    <t>Ser mais arrojada, acreditar mais em meu potencial eperder o medo de arriscar.</t>
  </si>
  <si>
    <t>Espero que eu consiga aprender os caminhos para lidar com o fluxo de caixa, comunicacao e ter mais auto confianca.</t>
  </si>
  <si>
    <t>(66) 98143-2137</t>
  </si>
  <si>
    <t>marcinha_agt@hotmail.com</t>
  </si>
  <si>
    <t>Rondonópolis</t>
  </si>
  <si>
    <t>78.220-225</t>
  </si>
  <si>
    <t>Beauty female strore</t>
  </si>
  <si>
    <t>Maquiagens e bolsas</t>
  </si>
  <si>
    <t xml:space="preserve">A muito tempo queria comecar algo entao comecei a pouco tempo a compra bolsas e produtos de maquiagem e revender. </t>
  </si>
  <si>
    <t>Meu sonho é ter a minha loja fisica. 30.000 mais ou menos</t>
  </si>
  <si>
    <t>Ema realizacao profissional pois .eu sonho sempre foi ser dona do meu próprio negócio</t>
  </si>
  <si>
    <t>Ter um espaco fisico. Ampliar minhas vendas. Divulgar mais meus produtos</t>
  </si>
  <si>
    <t>Deixar de ter medo de investir no meu sonho. Acreditar que eu posso eu sou capaz</t>
  </si>
  <si>
    <t xml:space="preserve">Muita coisa acreditar mais nos meus sonhos. Acreditar que com dedicacao tudo da certo. </t>
  </si>
  <si>
    <t>Angélica da</t>
  </si>
  <si>
    <t>(12) 98122-5896</t>
  </si>
  <si>
    <t>angelica_spaulino@yahoo.com.br</t>
  </si>
  <si>
    <t>12.232-873</t>
  </si>
  <si>
    <t>Sagasse</t>
  </si>
  <si>
    <t xml:space="preserve">Marketing Digital, Branding, Web Design </t>
  </si>
  <si>
    <t>A falta de familiaridade com a tecnologia de uma vizinha amiga minha fez com que lhe ensinasse e me interessasse por esta area.</t>
  </si>
  <si>
    <t xml:space="preserve">Quero montar uma agencia com 3 pessoas, que trabalhe com o universo digital acredito que 3 a 5 mil reais. </t>
  </si>
  <si>
    <t>Saber que posso e tenho capacidade para isso. Conseguir me realizar profissionalmente, colher os frutos do meu suor e ver outras pessoas se realizando</t>
  </si>
  <si>
    <t>Sim, claro! Ter um controle financeiro mais rigoroso. Delegar funcões, saber dizer nao e ser mais analista e criteriosa na tomada de decisao.</t>
  </si>
  <si>
    <t>Preciso ter mais ousadia e criatividade para mostrar meus servicos. Preciso nao ter tanto receio de empempreen, acreditar mais em mim.</t>
  </si>
  <si>
    <t>Ter ideia de qual servico devo focar mais, para ter visibilidade e lucro, visando o mercado que atendo. Ter maior nocao de preco sobre servico digital</t>
  </si>
  <si>
    <t>Jeane Barreto Fraga De</t>
  </si>
  <si>
    <t>(74) 99903-6390</t>
  </si>
  <si>
    <t>enaej_oterrab@hotmail.com</t>
  </si>
  <si>
    <t>41.231-050</t>
  </si>
  <si>
    <t>jeane! bolos, doces e salgados!</t>
  </si>
  <si>
    <t>bolos, coxinha, kibe, brigadeiro...</t>
  </si>
  <si>
    <t>faco por encomenda!</t>
  </si>
  <si>
    <t>foi muito bacana, comenco quando eu era crianca ajudando as minhas tias a fazer os docinhos para meus primos, peguei gosto.</t>
  </si>
  <si>
    <t>gostaria de viajar para o exterior acredito que 6 mil reais.</t>
  </si>
  <si>
    <t>seria um impacto cultural, eu acredito! ver a possibilidade de crescer no exterior, com meu trabalho, ou até mesmo fazer uma qualificacao no exterior.</t>
  </si>
  <si>
    <t>teria que ter uma cozinha melhor, maior mais equipada, e ter mais divulgacao.</t>
  </si>
  <si>
    <t>ter mais determinacao, e mais paciencia, e atitude.</t>
  </si>
  <si>
    <t>acredito que aumentar as vendas ou obter mais material para divulgacao!</t>
  </si>
  <si>
    <t>Alice</t>
  </si>
  <si>
    <t>Da Silva Moraes</t>
  </si>
  <si>
    <t xml:space="preserve">Espaco Recreativo A Fazendinha </t>
  </si>
  <si>
    <t xml:space="preserve">Recreacao infantil </t>
  </si>
  <si>
    <t>Buscando independencia financeira com criatividade,diferenciacao e inovacao.  Uma fazendinha na cidade. Usando minha formacao e o Espaco da familia.</t>
  </si>
  <si>
    <t xml:space="preserve">Melhorar a infraestrutura do espaco com mais animais e assim aumentar o faturamento e ampliar para um espaco terapeutico </t>
  </si>
  <si>
    <t>Ampliara a diversidade do publico e consequentemente nos lucros</t>
  </si>
  <si>
    <t>Melhorar a gestao,  mais investimentos e conciliar o tempo dedicado ao espaco é outro trabalho</t>
  </si>
  <si>
    <t xml:space="preserve">Organizacao,  dedicacao,  ansiedade, visao de negócios </t>
  </si>
  <si>
    <t>A gestao, controle pessoal e profissional, dedicacao e aprender a lidar com a ansiedade e a planejar mais</t>
  </si>
  <si>
    <t>Lemos</t>
  </si>
  <si>
    <t>(53) 98428-5686</t>
  </si>
  <si>
    <t>Jaguarao</t>
  </si>
  <si>
    <t>96.300-000</t>
  </si>
  <si>
    <t xml:space="preserve">Loja de Roupas Online </t>
  </si>
  <si>
    <t>Nasceu no instagram com dropshipping de produtos importados com a intencao de gerar uma renda extra, o maior desafio foi definir o publico alvo.</t>
  </si>
  <si>
    <t>Hoje meu sonho seria ter um showrrom para trabalhar com estoque próprio. O custo seria de 10.000,00.</t>
  </si>
  <si>
    <t>O impacto seria o crescimento profissional e pessoal,atendendo clientes pessoalmente e separando as mercadorias para o envio,seria realmente um sonho.</t>
  </si>
  <si>
    <t>Precisaria diminuir os gastos e trabalhar mais o planejamento financeiro da empresa.</t>
  </si>
  <si>
    <t xml:space="preserve">Precisaria aprender a ter mais ambicao e ter mais certeza de saber onde quero chegar com a empresa. </t>
  </si>
  <si>
    <t xml:space="preserve"> A mentoria me ajudaria principalmente a trabalhar o planejamento da empresa de forma que conseguisse formar meu estoque e dar o pontapé inicial.</t>
  </si>
  <si>
    <t>MARIA JOSÉ DE FREITAS</t>
  </si>
  <si>
    <t>FREITAS</t>
  </si>
  <si>
    <t xml:space="preserve">PRODUCAO AGROECOLÓGICA   </t>
  </si>
  <si>
    <t xml:space="preserve">Hortifrutigranjeiro </t>
  </si>
  <si>
    <t xml:space="preserve"> informal, trabalhamos em familia </t>
  </si>
  <si>
    <t>A partir de iniciativas  de geracao e renda, que motivou o trabalho de  forma sustentavel  e agregacao de valor. Um dos desafio foi a comercializacao.</t>
  </si>
  <si>
    <t>Ter um lucro a partir  de cinco salarios através da diversidade qualidade da exposicao dos produtos.</t>
  </si>
  <si>
    <t>A permanencia na sucessao familiar e a contribuicao nas acões da associacao  diante da permanencia na comunidade</t>
  </si>
  <si>
    <t>Investimento equipamentos agroindustrial p/ os desidratados, um motocultivador e  S. irrigacao para maior producao e diversidade dos produtos.</t>
  </si>
  <si>
    <t>Como devo organizar melhor cada recurso e empregar dentro da minha producao , melhorar as dificuldades existentes, pontos fracos e fortes.</t>
  </si>
  <si>
    <t>Taissir Wilkerson</t>
  </si>
  <si>
    <t>Linhares Carvalho</t>
  </si>
  <si>
    <t>(93) 99160-8843</t>
  </si>
  <si>
    <t>taissir@embarcar.net</t>
  </si>
  <si>
    <t>SANTARÉM</t>
  </si>
  <si>
    <t>68.015-300</t>
  </si>
  <si>
    <t>Embarcar</t>
  </si>
  <si>
    <t>marketplace</t>
  </si>
  <si>
    <t>Eu e cerca de 15 milhões de passageiros temos problemas ao comprar passagens  de barco anualmente. Para a maioria das cidades o unico acesso sao rios.</t>
  </si>
  <si>
    <t>Gostaria de tracionar meu empreendimento com as vendas de passagens pelo aplicativo e é preciso um investimento de pelo menos R$ 50.000,00.</t>
  </si>
  <si>
    <t>Me concederia estabilidade financeira e escalabilidade para o negócio.</t>
  </si>
  <si>
    <t>Finalizar o sistema de pagamentos (marketplace) que ja esta em fase final.</t>
  </si>
  <si>
    <t>Dedicar mais tem horas diarias ao empreendimento para alcancar os resultados que espero, hoje dedico cerca de 7 horas diarias.</t>
  </si>
  <si>
    <t>Finalizar o desenvolvimento da integracao com sistema de marketplace e lancar a 3a versao do aplicativo ja com venda de passagens</t>
  </si>
  <si>
    <t>BRUNÉLIS</t>
  </si>
  <si>
    <t>Correa da Silva</t>
  </si>
  <si>
    <t>(21) 4042-4001</t>
  </si>
  <si>
    <t>bruneliscalcados@gmail.com</t>
  </si>
  <si>
    <t>21.870-312</t>
  </si>
  <si>
    <t>BRUNÉLIS CALCADOS</t>
  </si>
  <si>
    <t>Calcados femininos</t>
  </si>
  <si>
    <t>MEI - Microempreendedor Individual</t>
  </si>
  <si>
    <t>Nasceu da parceria e do sonho conjunto com uma amiga de abrir um negócio online de calcados femininos, que atuasse no atacado e varejo.</t>
  </si>
  <si>
    <t>Abrir uma loja fisica maravilhosa para atender as clientes locais e ter um ponto de retirada de mercadorias vendidas pela internet.</t>
  </si>
  <si>
    <t>Além de atender minhas clientes pela internet, teria um ponto de retirada de mercadorias, ampliaria para atender as clientes locais e gerar confianca.</t>
  </si>
  <si>
    <t xml:space="preserve">Melhorar a estrutura, as estratégias, admin. de tempo, o marketing digital, desenvolver melhor o engajamento e o envolvimento com as clientes, </t>
  </si>
  <si>
    <t>Administrar melhor o meu tempo, ser mais estratégica e organizada.</t>
  </si>
  <si>
    <t>Adquirir conhecimento para gerir melhor meu negócio, aprender coisas novas como estratégias de crescimento no geral. Enfim Crescer e Vencer!</t>
  </si>
  <si>
    <t>gianna ligia</t>
  </si>
  <si>
    <t>cortez costa</t>
  </si>
  <si>
    <t>(84) 99161-5042</t>
  </si>
  <si>
    <t>giannaligia2017@outlook.com</t>
  </si>
  <si>
    <t>Mossoró</t>
  </si>
  <si>
    <t>59.618-060</t>
  </si>
  <si>
    <t>Endorphina</t>
  </si>
  <si>
    <t>roupas femininas e acessórios</t>
  </si>
  <si>
    <t>motivacao: paixao por moda,  mundo digital e autonomia de ter o negócio próprio .Desafio:recursos financeiros. Conquista:parceria.</t>
  </si>
  <si>
    <t>ampliar meu comércio , criar minha própria marca e levar meu produto para o exterior.</t>
  </si>
  <si>
    <t>O impacto seria positivo, uma vez que meu negócio poderia alcancar nivel internacional.</t>
  </si>
  <si>
    <t xml:space="preserve"> Investir em publicidade e promocao de parcerias direcionadas ao meu publico. Conhecer o mercado externo e o comportamento do publico alvo.</t>
  </si>
  <si>
    <t>estudar mais sobre estratégia de vendas e marketing digital, como também  assuntos correlatos a gestao empresarial .</t>
  </si>
  <si>
    <t>em 1mes eu conseguiria encontrar boas diretrizes, amadurecer ideias e aprimorar métodos de vendas.</t>
  </si>
  <si>
    <t>Cleiton Rodrigues da</t>
  </si>
  <si>
    <t>Simao Dias</t>
  </si>
  <si>
    <t>Meu negócio comecou devido a gostar muito de fazer bolos e doces! Decidido, certo dia eu comprei o material, fiz um bolo e vendi fatias na porta casa.</t>
  </si>
  <si>
    <t>Montar um atelie com espaco e equipamentos especializados em confeitaria, 10.000,00 reais.</t>
  </si>
  <si>
    <t>Aumentar os dias de trabalho, e colocar em pratica os tópicos que eu aprendi no curso.</t>
  </si>
  <si>
    <t xml:space="preserve">A nao misturar o dinheiro pessoal com o do meu negócio. </t>
  </si>
  <si>
    <t xml:space="preserve">Conseguiria organizar tudo na minha mente, para nos próximos meses tentar colocar em pratica a realizacao do meu sonho. </t>
  </si>
  <si>
    <t>Luana Lorrayne</t>
  </si>
  <si>
    <t>dias</t>
  </si>
  <si>
    <t>(11) 98082-8376</t>
  </si>
  <si>
    <t>luanalorraynea@gmail.com</t>
  </si>
  <si>
    <t>05.665-010</t>
  </si>
  <si>
    <t>Meninas Fashion</t>
  </si>
  <si>
    <t xml:space="preserve">Beleza manicure pedicure </t>
  </si>
  <si>
    <t>Fiquei desempregada e em uma festa de condominio, uma vizinha me perguntou porque nao faria unhas pois tinhamos 8 torres e nao precisaria atender fora</t>
  </si>
  <si>
    <t>Ter minha esmalteria, com um espaco pra colocar junto meus produtos. Continuar fazendo cursos na area da estética. Valor nao tenho idéia</t>
  </si>
  <si>
    <t>Muito pois é um sonho des de infancia, e hoje aos poucos concretizando. Na minha vida pessoal, hoje dependo desse sonho pra mudar meu destino</t>
  </si>
  <si>
    <t>Controle financeiro, melhorar na divulgacao, conseguir parceiros, ministrar melhor os horarios</t>
  </si>
  <si>
    <t>Visao do meu negócio, olhar com mais seriedade deixar a ansiedade de lado</t>
  </si>
  <si>
    <t>Controle financeiro, e alavancagem do negócio, a organizacao também é muito importante</t>
  </si>
  <si>
    <t>miguel</t>
  </si>
  <si>
    <t>guimaraes</t>
  </si>
  <si>
    <t>(51) 98505-1484</t>
  </si>
  <si>
    <t>miguel.allis.rede@gmail.com</t>
  </si>
  <si>
    <t>91.710-470</t>
  </si>
  <si>
    <t xml:space="preserve">Mundo dos Caseiros </t>
  </si>
  <si>
    <t xml:space="preserve">generos alimenticios </t>
  </si>
  <si>
    <t xml:space="preserve">comercio de generos alimenticios </t>
  </si>
  <si>
    <t xml:space="preserve">Tudo comecou para complementar a renda na horas vagas com vendas,logo de inicio deu para acrescentar 1000 a mais no orcamento  </t>
  </si>
  <si>
    <t xml:space="preserve">ter um estrutura bem montada e solida ja empregando varias familias e faturando no minimo 50,000,00  </t>
  </si>
  <si>
    <t xml:space="preserve">Bastante positivo no negocio seria a expansao do negocio e no pessoal qualidade de vida, conforto.liberdade financeira e etc    </t>
  </si>
  <si>
    <t xml:space="preserve">Ampliar O formato da venda com objetivo de aumentar a venda  com por ex montar equipes de revendedores  </t>
  </si>
  <si>
    <t xml:space="preserve">Correr risco calculados , manter o foco e organizacao </t>
  </si>
  <si>
    <t xml:space="preserve">Primeiro e mais importante a mudanca de interior por conta com uma ajuda especializada com foco em resultados na melhoria continua. </t>
  </si>
  <si>
    <t>Jefferson</t>
  </si>
  <si>
    <t>Jack</t>
  </si>
  <si>
    <t>(11) 95236-8745</t>
  </si>
  <si>
    <t>jackjefferson84@gmail.com</t>
  </si>
  <si>
    <t>06.226-300</t>
  </si>
  <si>
    <t>Plasteventos</t>
  </si>
  <si>
    <t xml:space="preserve">Alugo meses e cadeiras para festa </t>
  </si>
  <si>
    <t xml:space="preserve">Bom,tudo comecou das dificuldades que tinha todos os meses para pagar contas. E analisando o mercado vi que era rentavel só que dificil foi o investi </t>
  </si>
  <si>
    <t>compra um carro novo com bau  para fazer as entregas.</t>
  </si>
  <si>
    <t>conseguindo esse sonho eu conseguiria dobra minha quantidade de material,ganharia rapidez durante a entrega e conseguiria atender mais pessoas.</t>
  </si>
  <si>
    <t xml:space="preserve">Eu precisaria completar os dias que estou parados, arrumar investimento para dias francos e comecar a trabalha com cartões. </t>
  </si>
  <si>
    <t>aprender dizer nao e saber filtras acões quais ne prejudica (confiar em pessoas)</t>
  </si>
  <si>
    <t xml:space="preserve">Com a ajuda da mento ria conseguiria ter planos para agir da melhor maneira e conseguiria olhas o cenario de outra maneira </t>
  </si>
  <si>
    <t>Miquéias</t>
  </si>
  <si>
    <t>Venancio Gomes</t>
  </si>
  <si>
    <t>(62) 98154-5643</t>
  </si>
  <si>
    <t>Aparecida de Goiania</t>
  </si>
  <si>
    <t>74.905-282</t>
  </si>
  <si>
    <t>Miquéias Venancio Gomes</t>
  </si>
  <si>
    <t>Servicos de consultoria, roupas unissex</t>
  </si>
  <si>
    <t>Com a experiencia de 9 anos no ramo de confeccao, consegui montar um network que me facilita acesso a empresarios, e a mesma me fez online vender prod</t>
  </si>
  <si>
    <t>Ter uma loja fisica em local estratégico para maior confianca do negocio</t>
  </si>
  <si>
    <t>Total! Mudanca de vida e inicio de um sonho realizado</t>
  </si>
  <si>
    <t>O local de onde ele se localiza, a melhoria de estrutura e material prima</t>
  </si>
  <si>
    <t xml:space="preserve">Minha capacidade de acreditar que eu consigo, dar seguimento nos planejamento mesmo em meio a dificuldades </t>
  </si>
  <si>
    <t>Novas formas de abordagem e vendas, comprometimento com as metas dos meus planejamentos</t>
  </si>
  <si>
    <t>italo</t>
  </si>
  <si>
    <t>lacerda</t>
  </si>
  <si>
    <t>Delicia\&amp;#39;s no Pote</t>
  </si>
  <si>
    <t xml:space="preserve">Bolo no pote </t>
  </si>
  <si>
    <t xml:space="preserve">Micro Empreendedor Individual - MEI </t>
  </si>
  <si>
    <t>A necessidade de termos uma renda extra, queriamos 150 por semana, ainda que sem capital de giro. Eu so tinha R$80 foi o que deu inicio a nossa ideia.</t>
  </si>
  <si>
    <t>Criar um capital de Giro saudavel e depois comprar uma Moto, hoje ela custa R$ 7500</t>
  </si>
  <si>
    <t>ajudaria na locomocao na nossa cidade, a fazer entregas, com isso poderia ir mais longe e alcancar um maior numero de clientes.</t>
  </si>
  <si>
    <t xml:space="preserve">Fazer a separacao das financas pessoais e a do negocio, depois construir o capital de Giro  </t>
  </si>
  <si>
    <t xml:space="preserve">A persistencia e algo que enfatizo muito, persistir no meu negocio, buscar conhecimento, para alcancar meus sonhos, e fazer meu negocio crescer.  </t>
  </si>
  <si>
    <t>eu seria mais assertivo no método de venda, que possibilitaria o aumento do meu capital de giro e logo apos a compra da minha moto.</t>
  </si>
  <si>
    <t>Nathamyres</t>
  </si>
  <si>
    <t>(82) 99994-7362</t>
  </si>
  <si>
    <t>thamyxeranio@gmail.com</t>
  </si>
  <si>
    <t>Arapiraca</t>
  </si>
  <si>
    <t>57.313-725</t>
  </si>
  <si>
    <t>espacoBelaMulher</t>
  </si>
  <si>
    <t xml:space="preserve"> é um salao de beleza e loja de roupas</t>
  </si>
  <si>
    <t xml:space="preserve">Inicialmente eu tinha uma loja de roupas depois salao comecou em 2016 hoje vou inaugurar um novo espaco inovador agrupando o salao uma loja e lanches </t>
  </si>
  <si>
    <t xml:space="preserve">Quero implantar mais um servico no meu salao de brozeamento ja tenho o espaco só falta estrutura custaria uma média 4500.00$ </t>
  </si>
  <si>
    <t xml:space="preserve">Uma super valorizacao do meu negócio é a realizacao profissional </t>
  </si>
  <si>
    <t>Só contrataria mais duas pessoas e estrutura o espaco externo</t>
  </si>
  <si>
    <t>Todas as mudancas seriam positivas concretizacao de um sonho</t>
  </si>
  <si>
    <t>Me orientar ia a como conseguir o capital para realizar meu sonho o mais rapido possivel</t>
  </si>
  <si>
    <t>Samuel</t>
  </si>
  <si>
    <t>(71) 99200-3360</t>
  </si>
  <si>
    <t>1350279708438007@facebook.com</t>
  </si>
  <si>
    <t>42.800-220</t>
  </si>
  <si>
    <t>Vitrine Comics</t>
  </si>
  <si>
    <t>Livros, revista em quadrinhos</t>
  </si>
  <si>
    <t>Nasceu da paixao por quadrinhos de super-heróis, da paixao desde crianca por desenhar. Dai colecionado quadrinhos, posters de heróis veio a motivacao.</t>
  </si>
  <si>
    <t>Vender grandes quantidades de exemplares! Custo em torno de 1,500,00.</t>
  </si>
  <si>
    <t>Um sonho, talvez o maior, realizado! Pois isso trago dentro de mim desde os 09 anos d idade. Ajudar ainda mais meus familiares,viver do que amo fazer!</t>
  </si>
  <si>
    <t>A renda! Preciso alavancar a renda, para realizar este sonho.</t>
  </si>
  <si>
    <t>Conhecimento! Experiencia, abrir a visao, participar com mais frequencia de feiras e eventos acerca do meu ramo, buscar conhecer mais autores.</t>
  </si>
  <si>
    <t>Conhecimento, experiencia, visao empreendedora! Alto estima!</t>
  </si>
  <si>
    <t>DUMEUJEITO MÓVEIS RUSTICO</t>
  </si>
  <si>
    <t xml:space="preserve">LEANDRO OLIVEIRA DOS SANTOS </t>
  </si>
  <si>
    <t>(19) 98862-9221</t>
  </si>
  <si>
    <t>moveisrusticos@dumeujeito.com</t>
  </si>
  <si>
    <t>Mogi Mirim</t>
  </si>
  <si>
    <t>13.807-452</t>
  </si>
  <si>
    <t>DUMEUJEITO MÓVEIS RUSTICOS LEANDRO OLIVE</t>
  </si>
  <si>
    <t>Reformas, fabricacao de móveis rusticos</t>
  </si>
  <si>
    <t>Nesessidade de ter uma móveis em minha casa mais n tinha recursos para compra</t>
  </si>
  <si>
    <t>Casa própria, e loja propria para quer eu possa reduzir as despesas e continuar crescendo e espande meu negócio</t>
  </si>
  <si>
    <t>Um impacto de missao comprida sonho realizado, objetivos alcancados</t>
  </si>
  <si>
    <t>Alimentar  minhas vendas, propósito ar um ótimo atendimento aos meu clientes e melhora a lojistica</t>
  </si>
  <si>
    <t>Tira o comodismo ! E deixa de ser bonzinho e Sr mais profissional  como empreendedorismo</t>
  </si>
  <si>
    <t>Alimentar meu estoque, e assim alimentar minhas produtividade em 80 %</t>
  </si>
  <si>
    <t>Boutique</t>
  </si>
  <si>
    <t>de Krioula</t>
  </si>
  <si>
    <t xml:space="preserve">Turbantes, brincos, colares, acessórios </t>
  </si>
  <si>
    <t>Eu comecei a empreender com apenas 150 reais, onde comprei meus primeiros turbantes. Minha motivacao era trazer ao mercado algo ligado a moda afro</t>
  </si>
  <si>
    <t>Ter um espaco fisico onde posso juntar atelie + loja para atender o cliente pessoalmente, custaria por volta de 35 mil reais</t>
  </si>
  <si>
    <t>Poderia atender as clientes pessoalmente, aumentar a producao, contratar pessoas, consecutivamente crescer o negócio.</t>
  </si>
  <si>
    <t>No momento preciso aumentar as vendas, fechar com mais revendedoras e ir poupando o valor para realizar esse sonho com seguranca e planejamento</t>
  </si>
  <si>
    <t>Trilhar o caminho para daqui um ano estar realizando este sonho, dar o primeiro passo para comecar o planejamento deste sonho.</t>
  </si>
  <si>
    <t>Santos Silva</t>
  </si>
  <si>
    <t>(82) 99900-6610</t>
  </si>
  <si>
    <t>redecenafro@hotmail.com</t>
  </si>
  <si>
    <t>57.460-040</t>
  </si>
  <si>
    <t xml:space="preserve">Rede Cenafro </t>
  </si>
  <si>
    <t>A Rede Cenafro surgiu em 2016 com o objetivo de dar visibilidade e potencializar afroempreendedores inseridos na Economia Criativa.</t>
  </si>
  <si>
    <t>Seria a sustentabilidade financeira da Rede Cenafro, além de maior amplitude das nossas acões no estado de Alagoas. O valor R$ 50,000,00</t>
  </si>
  <si>
    <t>Fortalecimento da Rede Cenafro e embate ao racismo institucionalizado por meio do fortalecimento dos afronegócios inseridos na Economia Criativa.</t>
  </si>
  <si>
    <t>Conflitos pessoais; maior articulacao institucional; e formalizacao do processos internos dentro da empresa.</t>
  </si>
  <si>
    <t>Entendo que o comportamento necessario para mudanca seria a motivacao para o enfrentamento das dificuldades nos periodos de escassez.</t>
  </si>
  <si>
    <t>A mentoria serviria como um canal de troca de experiencias para o entendimento do meu negócio e o encontro de solucões praticas para alavancar receita</t>
  </si>
  <si>
    <t>TATIANE</t>
  </si>
  <si>
    <t>SANTOS</t>
  </si>
  <si>
    <t>Estetica bem EStar</t>
  </si>
  <si>
    <t>produtos e servicos de beleza em geral</t>
  </si>
  <si>
    <t>comecei trabalhando em domicilio,a demanda aumentou,fui pra sala de casa e surgiu a necessidade de alugar um espaco,no comeco foi dificil mas ....</t>
  </si>
  <si>
    <t>gostaria de comprar o meu próprio espaco para enfim poder sair do aluguel meu sonho custa em torno de oitenta mil reais .</t>
  </si>
  <si>
    <t>preciso colocar em pratica sem excecao todo o conteudo de gestao financeira aprendido por mim no curso,e fazer os novos cursos ,ficar fera no assunto.</t>
  </si>
  <si>
    <t>Acreditar que e possivel,ter a responsabilidade financeira admito,colocar essa pauta como a mais importante de todas.pois essa e a chave do cresciment</t>
  </si>
  <si>
    <t>aprenderia a colocar em pratica, nao desistir,a ter foco ,meta ,objetivo fazer o sonho se concretizar ,torna-lo em realidade.significa p/ mim crescer.</t>
  </si>
  <si>
    <t>Barbara Jussara</t>
  </si>
  <si>
    <t>de Azevedo Pinheiro</t>
  </si>
  <si>
    <t>(11) 94193-4184</t>
  </si>
  <si>
    <t>comover.contato@gmail.com</t>
  </si>
  <si>
    <t>02.251-000</t>
  </si>
  <si>
    <t>COMOVER Arte Cultura e Meio Ambiente</t>
  </si>
  <si>
    <t>Servicos audiovisuais.</t>
  </si>
  <si>
    <t xml:space="preserve">Meu empreendimento comecou a ser delineado a partir da iniciativa de me tornar uma prestadora de servicos audiovisuais formalmente. </t>
  </si>
  <si>
    <t>Fazer a transicao de MEI para Microempresa, um Empreendimento Social no setor de Producao Cultural e Audiovisual. Aproximadamente 30 mil reais.</t>
  </si>
  <si>
    <t>O impacto no negócio se daria na amplitude de possibilidades de empreender gerando impacto positivo e consequentemente me trazendo satisfacao pessoal.</t>
  </si>
  <si>
    <t>Formalizar a transicao, e conseguir desenvolver estratégias de capital de giro para manter o negócio social.</t>
  </si>
  <si>
    <t xml:space="preserve">Ter atitudes menos temorosas quanto a iniciativas arrojadas. </t>
  </si>
  <si>
    <t>Esclarecimentos e apontamentos profissionais acerca da area que ja atuo e pretendo agregar ao empreendimento.</t>
  </si>
  <si>
    <t>Adriane Santos</t>
  </si>
  <si>
    <t>Prazeres Reis</t>
  </si>
  <si>
    <t>(71) 98643-8079</t>
  </si>
  <si>
    <t>adrianeprazeresadm@gmail.com</t>
  </si>
  <si>
    <t>41.250-020</t>
  </si>
  <si>
    <t>GRUPO ESTRATÉGIA EVENTOS</t>
  </si>
  <si>
    <t>CURSOS / CONGRESSOS / TREINAMENTOS ...</t>
  </si>
  <si>
    <t xml:space="preserve">Minha vó é camelo ha 40 anos, e sempre fiquei observando, entao surgiu a vontade de empreender e junto a isso estavamos eu e meu esposo desempregado, </t>
  </si>
  <si>
    <t>Ter meu escritório Completo. Custaria r$ 10.000, 00 reais, pois ja tenho o espaco mas é necessario reformar, e ter os móveis apropriados.</t>
  </si>
  <si>
    <t>Trabalhar de Forma adequada, um incentivo a mais, creio que daria um gas mas,sensacao de realizacao.</t>
  </si>
  <si>
    <t xml:space="preserve">Gestao de financas, Controle de fluxo de caixa, melhorando também a conducao das parcerias. </t>
  </si>
  <si>
    <t xml:space="preserve">Calcular os riscos, diminuir o medo de colocar em acao alguns projetos, e otimizacao do tempo. </t>
  </si>
  <si>
    <t>Utilizando as ferramentas, melhoraria a gestao do negócio.</t>
  </si>
  <si>
    <t>Jandira</t>
  </si>
  <si>
    <t>Pazzini Pinheiro Eugenio</t>
  </si>
  <si>
    <t>(18) 99104-6715</t>
  </si>
  <si>
    <t>jandirappinheiro@gmail.com</t>
  </si>
  <si>
    <t>Aracatuba</t>
  </si>
  <si>
    <t>16.025-400</t>
  </si>
  <si>
    <t>DOULARE - Doulas de Aracatuba e Regiao</t>
  </si>
  <si>
    <t>Doulagem, orientacao para amamentacao</t>
  </si>
  <si>
    <t>Nasceu do desejo de mudar a realidade obstétrica na regiao. Comecamos fazendo encontros gratuitos para levar informacao e agora atendemos gestantes.</t>
  </si>
  <si>
    <t>Gostariamos de ter um espaco fisico para realizar encontros, cursos e eventos, que seja kids friendly e precisamos de cerca de R$15.000,00.</t>
  </si>
  <si>
    <t>Poderiamos promover cursos e eventos, diversificando nossa atuacao e conseguiriamos que uma das sócias se dedicasse somente ao negócio.</t>
  </si>
  <si>
    <t>Pelo menos uma das sócias deixaria o emprego formal e nossos controles precisam ser melhores (financeiro, mkt, site, etc)</t>
  </si>
  <si>
    <t>Melhorar minha organizacao e distribuicao de tempo.</t>
  </si>
  <si>
    <t>Desenvolvimento de um planejamento adequado de acões que viabilize a realizacao do sonho.</t>
  </si>
  <si>
    <t>(11) 94922-3470</t>
  </si>
  <si>
    <t>bianca.santana1903@gmail.com</t>
  </si>
  <si>
    <t>03.733-000</t>
  </si>
  <si>
    <t>Santa Mano</t>
  </si>
  <si>
    <t xml:space="preserve">sobremesas saudaveis </t>
  </si>
  <si>
    <t>Pretendo formalizar no MEI</t>
  </si>
  <si>
    <t>Meu negócio nasceu a partir da minha necessidade em comer doces. Fiz cursos e busquei versões de sobremesas saudaveis e com ingredientes funcionais.</t>
  </si>
  <si>
    <t>Gostaria de ter duas cozinhas, uma para eu fazer doces e a outra para ensinar as pessoas ha trocar ingredientes comuns por funcionais com PDV. $60 mil</t>
  </si>
  <si>
    <t>Esse sonho me traria realizacao pessoal para a minha saude e ajudaria outras pessoas a se alimentar de forma mais saudavel e ha empreender também.</t>
  </si>
  <si>
    <t>Precisaria de um sócio(a), de uma equipe e estrutura para atender mais pessoas.</t>
  </si>
  <si>
    <t>Nao sei dizer, mas sei que tenho muito a aprender.</t>
  </si>
  <si>
    <t>Conseguiria mostrar para mais pessoas que comer doces pode sim ser gostoso e saudavel</t>
  </si>
  <si>
    <t>Valéria</t>
  </si>
  <si>
    <t>Vianna Cunha Silva</t>
  </si>
  <si>
    <t>(11) 98785-6153</t>
  </si>
  <si>
    <t>03.156-000</t>
  </si>
  <si>
    <t>Valéria Vianna Assessoria em Eventos</t>
  </si>
  <si>
    <t>Organizacao de eventos sociais(casamento</t>
  </si>
  <si>
    <t xml:space="preserve">Sempre gostei de organizar festas, e organizei um casamento como voluntaria e me apaixonei. Fui estudar e hoje quero participar das histórias das fam </t>
  </si>
  <si>
    <t>Ser a melhor empresa de organizacao em eventos. Em média R$20 mil em investimento de marketing, trein. de equipe, material, formalizacao da empresa</t>
  </si>
  <si>
    <t>Realizacao como pessoas, realizando um propósito. Quero trabalhar com propósitos, saber exatamente porque meu trabalho é importante para pessoas.</t>
  </si>
  <si>
    <t>Separacao de vida pessoal e empresarial por trabalhar homeoffice.</t>
  </si>
  <si>
    <t>Acreditar que posso ser uma empreendedora de sucesso e ensinar outros</t>
  </si>
  <si>
    <t>Gestao de tempo e prioridades. Estabelecer metas de crescimento para empresa, aprender a prospectar clientes e aumentar a empregabilidade.</t>
  </si>
  <si>
    <t>(51) 99774-1293</t>
  </si>
  <si>
    <t>liang.silva@hotmail.com</t>
  </si>
  <si>
    <t>88.058-493</t>
  </si>
  <si>
    <t>SELECTED BARBER SHOP</t>
  </si>
  <si>
    <t>Cortes de cabelo e oficina do corte</t>
  </si>
  <si>
    <t>Micro Empreededor individual</t>
  </si>
  <si>
    <t>Ser ex presidiario me motivou a empreender a um ano abri minha primeira barber e a 2 meses fundei a oficina do corte para ensinar pessoas!!</t>
  </si>
  <si>
    <t>Gostaria de abrir uma escola de barbeiros sem fins lucrativos para jovens periféricos custaria 10.000 reais</t>
  </si>
  <si>
    <t>Nossa!Seria o comeco de um sonho seria minha maior realizacao profissional!Poder fazer diferenca na minha comunidade!!</t>
  </si>
  <si>
    <t>Mudar nada!!Agregar seria a melhor resposta!precisaria agregar parceiros!</t>
  </si>
  <si>
    <t>Minha ansiosidade!!sou ansioso demais quero tudo pra ontem e isso tem atrasado um pouco minhas conquistas.</t>
  </si>
  <si>
    <t>Muita coisa eu sei do que a mentoria seria capaz ter acompanhamento de pessoas mais experientes e sempre bom.</t>
  </si>
  <si>
    <t>Daiane</t>
  </si>
  <si>
    <t>Mendes</t>
  </si>
  <si>
    <t>(11) 4755-0734</t>
  </si>
  <si>
    <t>daianemendes@outlook.com.br</t>
  </si>
  <si>
    <t>Itaquaquecetuba</t>
  </si>
  <si>
    <t>08.590-370</t>
  </si>
  <si>
    <t>Delicias no Pote</t>
  </si>
  <si>
    <t>Bolos, tortas, pudins no pote</t>
  </si>
  <si>
    <t>Ainda só tenho a ideia. Minha ideia comecou quando iniciei a faculdade de gastronomia(ganhei uma bolsa 100%),</t>
  </si>
  <si>
    <t>comprar maquinarios para meu negocio, ter uma cozinha simples só para o preparo dos insumos</t>
  </si>
  <si>
    <t xml:space="preserve">crescimento pessoal, encorajamento, uma visao ampla do meu negocio, os pros e contras. </t>
  </si>
  <si>
    <t>(19) 99263-0946</t>
  </si>
  <si>
    <t>carloshenrique.oliveiraa@gmail.com</t>
  </si>
  <si>
    <t>Monte Mor</t>
  </si>
  <si>
    <t>13.190-000</t>
  </si>
  <si>
    <t>CDG Comunicacao</t>
  </si>
  <si>
    <t>Servicos de Design Grafico e Marketing D</t>
  </si>
  <si>
    <t>Microempreendedor Individual MEI</t>
  </si>
  <si>
    <t>O que me motiva a empreender é resolver problemas das pessoas e empresas. Os desafios sao grandes quando se trata na hora de vender e fechar contrato.</t>
  </si>
  <si>
    <t>Gostaria de estar com pelo menos 5 contratos, e custaria por volta de R$ 5.000,00 para investir em prospeccao.</t>
  </si>
  <si>
    <t>Alcancar esse objeto traria independencia financeira para a empresa e para minha vida pessoal familiar.</t>
  </si>
  <si>
    <t>Estruturar a negociacao com os prospects e novos clientes.</t>
  </si>
  <si>
    <t>Vencer o medo de vender e negociar com os interessados em meus servicos.</t>
  </si>
  <si>
    <t>Acredito que com a experiencia de alguém mais capacitado, conseguirei ter mais informacões e confianca para alcancar meu objetivo.</t>
  </si>
  <si>
    <t>Fabiola</t>
  </si>
  <si>
    <t>(61) 99286-0982</t>
  </si>
  <si>
    <t>brigadeirodabil@gmail.com</t>
  </si>
  <si>
    <t>73.050-140</t>
  </si>
  <si>
    <t>Brigadeiro da Bil</t>
  </si>
  <si>
    <t>SEMPRE GOSTEI DE FAZER DOCES, SOU TECNICA DE ENFERMAGEM, NASCEU COMO RENDA EXTRA</t>
  </si>
  <si>
    <t xml:space="preserve">UMA BRIGADERIA RENOMADA, CAFETERIA, OFERECENDO VARIOS PRODUTOS NA ARÉA DE CH0COLATE.CUSTO INICIAL DE 15 MIL </t>
  </si>
  <si>
    <t>MEU FOCO E LEVAR AMOR ATRAVES DOS DOCES, ISSO CONSEQUENTEMENTE ALCANCARIA MINHA VIDA PESSOAL EM TODAS AS AREAS.</t>
  </si>
  <si>
    <t>ORGANIZACAO, PLANEJAMENTO, ESTRATEGIA DE VENDAS, GESTAO DE PESSOAS</t>
  </si>
  <si>
    <t>ACREDITAR QUE TUDO É POSSIVEL, MESMO DIANTE DAS DIFICULDADES.</t>
  </si>
  <si>
    <t>CONEXÕES COM MAIS PESSOAS, E ME POSICIONAR NO MERCADO... LEVANDO AMOR ATRAVÉS DOS DOCES</t>
  </si>
  <si>
    <t>Ana</t>
  </si>
  <si>
    <t>Cavalcante da Silva DAlbuquerque</t>
  </si>
  <si>
    <t>(61) 99159-4783</t>
  </si>
  <si>
    <t>contatoanadalbuquerque@gmail.com</t>
  </si>
  <si>
    <t>70.630-312</t>
  </si>
  <si>
    <t>Ana DAlbuquerque Moda Feminina</t>
  </si>
  <si>
    <t>Vestuario em geral</t>
  </si>
  <si>
    <t>Inicie como MEI, mas agora sou ME.</t>
  </si>
  <si>
    <t xml:space="preserve">Tudo comecou após a maternidade.  Um dos desafios foi gerir o negócio. E uma das conquistas foi poder acompanhar o desenvolvimento do meu filho.   </t>
  </si>
  <si>
    <t>Conseguir montar meu showroom. Custaria R$ 35.000,00</t>
  </si>
  <si>
    <t xml:space="preserve">Maior visibilidade da marca, aumento do faturamento e ter estrutura para receber melhor as clientes. </t>
  </si>
  <si>
    <t>Iria precisar de um planejamento financeiro mais assertivo.</t>
  </si>
  <si>
    <t xml:space="preserve">Acreditar que sou capaz de realizar esse sonho e ser fiel ao meu objetivo. </t>
  </si>
  <si>
    <t>O mentor tem uma visao mais ampla sobre um negócio. Me ajudaria no planejamento com foco no meu objetivo.</t>
  </si>
  <si>
    <t>Franciely</t>
  </si>
  <si>
    <t>Dourado</t>
  </si>
  <si>
    <t>(15) 99631-0625</t>
  </si>
  <si>
    <t>18.111-200</t>
  </si>
  <si>
    <t>Entre Elas Brigaderia</t>
  </si>
  <si>
    <t>Brigadeiros</t>
  </si>
  <si>
    <t>Microempreendedor</t>
  </si>
  <si>
    <t>Meu negócio comecou quando comecei a faculdade de Direito, veio da necessidade de se ganhar mais para custear meus estudos e demais despesas.</t>
  </si>
  <si>
    <t>Gostaria de poder comprar uma moto para facilitar a entrega dos meus produtos, 18 mil reais sendo a moto que eu desejo.</t>
  </si>
  <si>
    <t>Facilitaria minhas entregas e mobilidade pessoal, para que eu possa ter mais tempo de produzir.</t>
  </si>
  <si>
    <t>Aprender a gerir os valores recebidos e gastos, para conseguir enxergar melhor os lucros.</t>
  </si>
  <si>
    <t>Preciso aprender a focar nos resultados financeiros e nao utilizar o dinheiro do negócio para uso pessoal.</t>
  </si>
  <si>
    <t>A organizacao financeira e de tempo para que meu negócio flua gerando mais lucros e menos desperdicio de tempo dinheiro e matéria prima</t>
  </si>
  <si>
    <t>Regina</t>
  </si>
  <si>
    <t>Beretta</t>
  </si>
  <si>
    <t>Produtos para Pets</t>
  </si>
  <si>
    <t>Micro Empresa LTDA</t>
  </si>
  <si>
    <t xml:space="preserve">O negócio nasceu de uma necessidade real observada com nossos pets: identifica-los, com uma plaquinha com nome e contato nosso, para caso fugissem. </t>
  </si>
  <si>
    <t>Gostaria de estar com a loja dando renda suficiente para que nao precisasse trabalhar em paralelo, apenas me dedicar a empresa.</t>
  </si>
  <si>
    <t xml:space="preserve">Para mim, seria uma realizacao poder \&amp;#34;apenas\&amp;#34; empreender, sem ter que cumprir horario e agenda de terceiros para manter as luzes da empresa ligada. </t>
  </si>
  <si>
    <t xml:space="preserve">Precisaria estruturar melhor financeiramente, para poder investir adequadamente em marketing e atrair trafego para o site. </t>
  </si>
  <si>
    <t>Focar em atividades com retorno futuro, e nao apenas imediato. Por enquanto é dificil pensar no \&amp;#34;amanha\&amp;#34;, tendo que levantar dinheiro para o hoje.</t>
  </si>
  <si>
    <t>Conseguiria estruturar adequadamente a empresa e métricas de desempenho, para ver onde preciso dar mais atencao.</t>
  </si>
  <si>
    <t>Heloino</t>
  </si>
  <si>
    <t>(71) 3623-4141</t>
  </si>
  <si>
    <t>heloino.jw@outlook.com</t>
  </si>
  <si>
    <t>42.840-000</t>
  </si>
  <si>
    <t>Churro Maniacos</t>
  </si>
  <si>
    <t>churros gourmet</t>
  </si>
  <si>
    <t>Estava a 2 anos sem trabalhar e junto com minha esposa vivia nas custas dos meus pais, nao tinha dinheiro meti as caras me endividei todo mas consegui</t>
  </si>
  <si>
    <t>Expansao do negócio, que custaria em média 10 mil.</t>
  </si>
  <si>
    <t>Atender uma maior demanda para atingir uma melhor estrutura financeira.</t>
  </si>
  <si>
    <t>Melhorar controle financeiro, organizacao do caixa e pagar as dividas.</t>
  </si>
  <si>
    <t>Nunca fui ensinado a ser organizado, e hoje eu vejo o efeito disso, sendo assim penso que uma reeducacao nesse sentido seria crucial.</t>
  </si>
  <si>
    <t>Chegar ao final do mes com o saldo em caixa positivo, e suficiente para iniciar a expansao com a compra de equipamento para aumentar a producao.</t>
  </si>
  <si>
    <t>jacqueline</t>
  </si>
  <si>
    <t>pereira</t>
  </si>
  <si>
    <t>(11) 94986-5246</t>
  </si>
  <si>
    <t>jacquestou@gmail.com</t>
  </si>
  <si>
    <t>09.830-070</t>
  </si>
  <si>
    <t xml:space="preserve">Delivery Boa opcao </t>
  </si>
  <si>
    <t xml:space="preserve">Alimentacao </t>
  </si>
  <si>
    <t xml:space="preserve">Conhecimento comercial alimenticio qualificado vendas publico telefone  </t>
  </si>
  <si>
    <t>Cozinha industrial cozinha artesanal instalacao reforma acabamentos 20000</t>
  </si>
  <si>
    <t xml:space="preserve">Satisfacao pessoal financeiro afetiva empresarial </t>
  </si>
  <si>
    <t xml:space="preserve">Formalizar condicões de tributacao microcrédito lucro fundo de caixa </t>
  </si>
  <si>
    <t xml:space="preserve">Profissionalizante informatizados suporte técnico </t>
  </si>
  <si>
    <t xml:space="preserve">Aperfeicoamento de financas melhorias empreendedoras </t>
  </si>
  <si>
    <t>Roberto</t>
  </si>
  <si>
    <t>Carvalho</t>
  </si>
  <si>
    <t>(21) 97304-0872</t>
  </si>
  <si>
    <t>rlp.carvalho29@gmail.com</t>
  </si>
  <si>
    <t>26.011-770</t>
  </si>
  <si>
    <t>MADA MERCEARIA</t>
  </si>
  <si>
    <t>PRODUTOS DE MERCEARIA EM GERAL</t>
  </si>
  <si>
    <t>A Mada Mercearia nasceu da necessidade de criar uma opcao no bairro onde resido para adquirir produtos de Hiper Mercados que atuam mais distantes.</t>
  </si>
  <si>
    <t>A ampliacao do negócio, hoje a area de 60m em média nao atende a demanda. Custo de R$ 15.000,00.</t>
  </si>
  <si>
    <t>Crescimento nas vendas com um maior lucro que possibilitara aumento de renda pessoal e investimentos futuros no próprio negócio.</t>
  </si>
  <si>
    <t>Estrutura, retirar paredes existentes, adquiri balcao de frios e cortador de frios e pia para inicio do Setor de Laticinios.</t>
  </si>
  <si>
    <t xml:space="preserve">Foco e Execucao! Acredito que é preciso dar o primeiro passo, ja houve o planejamento, agora é chegado o momento da acao.  </t>
  </si>
  <si>
    <t>Um crescimento de 30% nas vendas, com suporte técnico vamos ajustar o planejamento, melhorar a execucao e otimizar o resultado planejado.</t>
  </si>
  <si>
    <t>Juliene</t>
  </si>
  <si>
    <t>Coelho Fonseca</t>
  </si>
  <si>
    <t>Artigos de Vestuario</t>
  </si>
  <si>
    <t>Nasce da vontade de minimizar a exclusao no mundo da moda. Desafios: aquisicao de capital, calotes. Maior conquista: sair da favela através dele.</t>
  </si>
  <si>
    <t>Estruturar loja virtual, adquirir carro usado para facilitar logistica, legalizar completamente incluindo registro de marca. Custo estimado R$10700,00</t>
  </si>
  <si>
    <t>Carro facilitaria logistica para eventos sem transtorno com motoristas, loja virtual abriria leque de vendas e aumentaria tempo para vida pessoal.</t>
  </si>
  <si>
    <t>Melhorar minha organizacao pessoal para conseguir melhorar dentro do negócio.</t>
  </si>
  <si>
    <t>Abrir novos horizontes, melhorar foco e organizacao, mais eficiencia na gestao das metas e do trabalho para atingi-las.</t>
  </si>
  <si>
    <t>Barros Santos Viana</t>
  </si>
  <si>
    <t>VoltBR solucões e servicos elétricos</t>
  </si>
  <si>
    <t>Instalacao e manutencao em geral</t>
  </si>
  <si>
    <t>Micro empresa Eireli</t>
  </si>
  <si>
    <t>Nasceu da necessidade em trabalhar após a empresa que meu esposo trabalhava fechou. Percebemos a necessidade de servicos em manutencao predial em cond</t>
  </si>
  <si>
    <t>Abrir um espaco de vendas de produtos e materiais para instaladores e além de continuar trabalhando com a instalacao e manutencao. Investir de 30.000</t>
  </si>
  <si>
    <t>Acredito que ampliaria o leque de vendas, ou seja, nao ficariamos apenas dependendo da venda casada de material+mao de obra.</t>
  </si>
  <si>
    <t>Organizar financas e tracar uma meta mais eficaz e coerente.</t>
  </si>
  <si>
    <t>Ser mais rigorosa com a gestao financeira e buscar parceiros adequados com meu negócio</t>
  </si>
  <si>
    <t>Tracar a meta de acordo com minha situacao atual e ter uma nova visao de negócio</t>
  </si>
  <si>
    <t>Giovani</t>
  </si>
  <si>
    <t>Rodrigues martins pereira</t>
  </si>
  <si>
    <t>(11) 98112-6596</t>
  </si>
  <si>
    <t>giovani.marcia_@hotmail.com</t>
  </si>
  <si>
    <t>08.470-800</t>
  </si>
  <si>
    <t>Lanchonete Maravilhah</t>
  </si>
  <si>
    <t>Lanches e doces</t>
  </si>
  <si>
    <t>Fiquei desempregado e decidi colocar em pratica o sonho de ter meu próprio negócio para me sentir realizado e futuramente se financeiramente estavel.</t>
  </si>
  <si>
    <t>Ter um carro para facilitar meus servicos que hoje em dia sao bem reduzidos pela falta do mesmo. Custaria em torno de R$30,000</t>
  </si>
  <si>
    <t>100% em ambas partes, pois muitas vezes clientes fazem encomendas grandes e nao consigo entregar. Diminuiria muito os transtornos que passo.</t>
  </si>
  <si>
    <t>A gestao financeira, conseguir por em pratica o plano de expansao que, por falta de organizacao nao estou conseguindo.</t>
  </si>
  <si>
    <t>Coragem e alto estima. Me sinto impotente por ter a sensacao de estar sozinho e no vermelho. Isso me incomoda muito e necessito mudar isso!</t>
  </si>
  <si>
    <t>Creio que deixaria minha mente mais aberta, mudando em mim o que eu preciso para avancar</t>
  </si>
  <si>
    <t>Yweenns Teixeira</t>
  </si>
  <si>
    <t>T&amp;Y STORE CONFECCAO</t>
  </si>
  <si>
    <t>Roupas masculinas e femininas</t>
  </si>
  <si>
    <t>Condicao de Microempreendedor Individual</t>
  </si>
  <si>
    <t>O que mais me motivou foi a necessidade de me manter no interior para arcar meus estudos na universidade, pois meus pais nao tinham condicao.</t>
  </si>
  <si>
    <t>Meu sonho é ter o empreendimento expandindo por toda a regiao do estado, abrindo uma rede de lojas do empreendimento. E isso custa 7 mil por loja.</t>
  </si>
  <si>
    <t>Com esse sonho realizado iriamos gerar escala de vendas, gerariamos emprego e eu poderia realizar o sonho de casar com minha namorada e comprar um lar</t>
  </si>
  <si>
    <t xml:space="preserve">Estrutura fisica do negócio, ter mais funcionarios, e adquirir um estoque maior de produtos para a demanda. </t>
  </si>
  <si>
    <t>Autoconhecimento, melhorar a inteligencia emocional, ter mais disciplina, e dividir a parte pessoal da profissional em todos os pontos do negócio.</t>
  </si>
  <si>
    <t>Acredito que organizar melhor o fluxo de caixa, investir melhor, enxugar mais o meu negócio e as tomadas de decisões necessarias para alavancar ele.</t>
  </si>
  <si>
    <t>(31) 98742-4266</t>
  </si>
  <si>
    <t>jonathanrodrigures@gmail.com</t>
  </si>
  <si>
    <t>Sabara</t>
  </si>
  <si>
    <t>34.600-360</t>
  </si>
  <si>
    <t>Hunts burguer</t>
  </si>
  <si>
    <t>Hamburguer</t>
  </si>
  <si>
    <t>Comecou na porta de casa em um carrinho de cachorro quente, veio se tornar uma loja.</t>
  </si>
  <si>
    <t>Ter minha loja se sustentando, abrir mais hamburgueria, ter minha franquia.</t>
  </si>
  <si>
    <t>Mudaria minha vida e de minha familia completamente  tiraria a nossa pobreza.</t>
  </si>
  <si>
    <t>Diminuir a quantidade de funcionarios, comprar mais barato,  guardar mais dinheiro, diminuir custos.</t>
  </si>
  <si>
    <t>Nao ser egoista , buscar parcerias, nao ser amigo de funcionarios, ter mente de empreendedor.</t>
  </si>
  <si>
    <t>Administracao melhoraria, conhecimento melhor...       Meu sonho sera realizado.</t>
  </si>
  <si>
    <t>Marcia Fernanda</t>
  </si>
  <si>
    <t>Ramos</t>
  </si>
  <si>
    <t>(62) 99611-0855</t>
  </si>
  <si>
    <t>casadaminhoca@gmail.com</t>
  </si>
  <si>
    <t>75.113-970</t>
  </si>
  <si>
    <t>Casa da minhoca</t>
  </si>
  <si>
    <t>Fertilizantes e defensivo agroecológicos</t>
  </si>
  <si>
    <t>ME - Ltda</t>
  </si>
  <si>
    <t>Surgiu da juncao da expertise dos sócios na criacao de minhocas e microrganismos para o desenvolvimento de fertilizantes e defensivos agroecológicos.</t>
  </si>
  <si>
    <t>A edificacao e estruturacao industrial de maquinas, equipamentos e suplementos para producao em escala. Aproximadamente R$200.000,00.</t>
  </si>
  <si>
    <t>Sairia da producao caseira e de fundo de quintal para uma empresa de pequeno porte mas com escalabilidade de producao que o mercado demanda.</t>
  </si>
  <si>
    <t>Nesse momento preciso de estrutura industrial e treinamento para acões de venda B2B</t>
  </si>
  <si>
    <t>Tenho muito empenho para iniciar, porém necessito de energia e organizacao interna para manter o mesmo nivel de produtividade.</t>
  </si>
  <si>
    <t>Um treinamento para Organizar um mapa mental e uma ordem lógica de prioridades, passo-a-passo para colocar o planejado em pratica.</t>
  </si>
  <si>
    <t>Luis</t>
  </si>
  <si>
    <t>Borges</t>
  </si>
  <si>
    <t>(71) 98642-8908</t>
  </si>
  <si>
    <t>luizzzfb88@gmail.com</t>
  </si>
  <si>
    <t>40.415-325</t>
  </si>
  <si>
    <t>Fernando Borges servicos opticos</t>
  </si>
  <si>
    <t xml:space="preserve">Armacões e lentes oftalmicas </t>
  </si>
  <si>
    <t>Nasceu da minha vontade de ser empreendedor do ramo óptico, e dai endiante n parei mais de me qualificar no ramo ótico amo o q faco</t>
  </si>
  <si>
    <t>Primeiramente minha casa própria , enseguida minha ótica. Entorno de uma 25mil pq o terreno eu ja tenho</t>
  </si>
  <si>
    <t>Um grande impacto pq no comeco poderia ter uma sala só p atender meus clientes , com um espaco bem aconchegante , e na minha vida pessoal teria mais e</t>
  </si>
  <si>
    <t>Preciso mudar minha organizacao dos investimento s</t>
  </si>
  <si>
    <t>Mudar meu jeito de querer ser bom pra todo mundo , saber dizer nao a certos momentos .</t>
  </si>
  <si>
    <t>Me ajudaria em adquirir mais conhecimento e aprendizagem.</t>
  </si>
  <si>
    <t>Rodrigo Peixoto Conceicao</t>
  </si>
  <si>
    <t>(61) 99326-2597</t>
  </si>
  <si>
    <t>fernando_cmf@hotmail.com</t>
  </si>
  <si>
    <t>71.593-555</t>
  </si>
  <si>
    <t>Action.com</t>
  </si>
  <si>
    <t xml:space="preserve">Camisetas e  artigos personalizados </t>
  </si>
  <si>
    <t xml:space="preserve">Sempre gostei de desenho e arte como Photoshop é ilustracao, entao meu sonho se tornou criar estampas diferentes e estampalas em camisetas e outros </t>
  </si>
  <si>
    <t xml:space="preserve">Ter sucesso e poder levar isso a outras pessoas através de palestras de empreendedorismo </t>
  </si>
  <si>
    <t xml:space="preserve">Me ajudaria a mostrar para as pessoas que todo sonho é possivel que se acreditAr e trabalhar pode da certo assim como me incentivaria a crescer </t>
  </si>
  <si>
    <t>Teria que pensar mais alto, desafiar o comum e arriscar pra depois dizer as pessoas se da certo</t>
  </si>
  <si>
    <t xml:space="preserve">Ser mais audacioso, arriscar, mesmo que precise recomecar varias vezes </t>
  </si>
  <si>
    <t>Conseguiria me planejar e saber exatamente os passos que preciso e posso dar</t>
  </si>
  <si>
    <t>Aléllys</t>
  </si>
  <si>
    <t>da Costa Souza</t>
  </si>
  <si>
    <t>(41) 3557-0607</t>
  </si>
  <si>
    <t>alelis.costa@gmail.com</t>
  </si>
  <si>
    <t>83.324-220</t>
  </si>
  <si>
    <t>Doce Lembranca Suspiros Artesanais</t>
  </si>
  <si>
    <t>Lembrancinhas para diversas ocasiões</t>
  </si>
  <si>
    <t>Iniciei minhas atividades quando ainda morava com minha familia em Florianópolis/SC, por necessidade financeira e habilidades com papelaria e pesquisa</t>
  </si>
  <si>
    <t>Gostaria de adquirir novos equipamentos adequados a minha atual necessidade e demanda, visando amplia-la e buscando novos mercados.</t>
  </si>
  <si>
    <t>Aumentaria a capacidade de producao, poderia atender uma demanda maior de encomendas, vender mais, lucrar mais e ter mais conforto pessoal.</t>
  </si>
  <si>
    <t>A maneira com que organizo a gestao financeira e diferenciar as despesas do meu negócio das pessoais.</t>
  </si>
  <si>
    <t>A maneira com que me vejo como profissional, minha capacidade empreendedora, até onde posso chegar e realizar meus sonhos.</t>
  </si>
  <si>
    <t>A capacidade de organizar e melhorar o meu negócio, visando corrigir minhas falhas, entender por qual cainho sera melhor seguir para expandir.</t>
  </si>
  <si>
    <t>Daniela</t>
  </si>
  <si>
    <t>Do Nascimento Cyrino</t>
  </si>
  <si>
    <t>(11) 99360-8640</t>
  </si>
  <si>
    <t>equipetopdani@gmail.com</t>
  </si>
  <si>
    <t>08.220-240</t>
  </si>
  <si>
    <t>Ded Eventos e Solucões em Transportes</t>
  </si>
  <si>
    <t xml:space="preserve">Transporte para eventos e atendimento </t>
  </si>
  <si>
    <t xml:space="preserve">Trabalhei em uma acao para uma agencia em Sao Paulo e um dos produtores do evento me deu a idéia de montar minha própria prestadora de servicos </t>
  </si>
  <si>
    <t>Daqui um Ano pretendo estar com  2 vans executivas custo 220.000,00</t>
  </si>
  <si>
    <t xml:space="preserve">Com certeza fara muita diferenca porque terei a oportunidade de atender meus clientes com qualidade e seguranca que eles merecem sem terceirizar </t>
  </si>
  <si>
    <t>Principalmente poupar o lucro para aplicar no meu próprio negócio ter livro caixa e mudaria meu site com certeza</t>
  </si>
  <si>
    <t>Ter mais confianca em mim mesma ser mais economica e fazer um curso de gestao financeira para aprender a administrar melhor o meu sonho.</t>
  </si>
  <si>
    <t xml:space="preserve">As parcerias sem duvidas aumentaria e principalmente a organizacao das minhas financas o que me ajudaria a conquistar meu sonho aprendizado é tudo </t>
  </si>
  <si>
    <t>Robsom</t>
  </si>
  <si>
    <t>Cristrian</t>
  </si>
  <si>
    <t>(43) 98423-2536</t>
  </si>
  <si>
    <t>rd.estamparia@hotmail.com</t>
  </si>
  <si>
    <t>Apucarana</t>
  </si>
  <si>
    <t>86.801-190</t>
  </si>
  <si>
    <t>Xitus estamparia</t>
  </si>
  <si>
    <t>Servico de estampa em camisetas etc.</t>
  </si>
  <si>
    <t>Eu trabalhava em um empresa e nao estava muito contente com o salario dai a empresa me propois a ser terceirizado e entao comprei os maquinarios parc.</t>
  </si>
  <si>
    <t xml:space="preserve">Gostaria muito de ter um negócio mais sólido com renda e melhor e com uma gestao melhor </t>
  </si>
  <si>
    <t xml:space="preserve">Seria o essencial para qualquer sonho meu com o intuito de melhorar as condicões da firma </t>
  </si>
  <si>
    <t xml:space="preserve">Mudar a gestao saber qual os gastos e lucros esatos . </t>
  </si>
  <si>
    <t xml:space="preserve">Acredito que presciso melhorar varias coisas principalmente na gestao financeira </t>
  </si>
  <si>
    <t xml:space="preserve">Conscegui formalizar a gestao da empresa e com isso estarei com a empresa em boas condicões para realizar outros sonhos </t>
  </si>
  <si>
    <t>Edi</t>
  </si>
  <si>
    <t>Ernani</t>
  </si>
  <si>
    <t>(31) 99279-0085</t>
  </si>
  <si>
    <t>ediernani@hotmail.com</t>
  </si>
  <si>
    <t>33.900-001</t>
  </si>
  <si>
    <t>DIA Distribuicao independente azenka</t>
  </si>
  <si>
    <t>Cosméticos, saude, beleza</t>
  </si>
  <si>
    <t>Nasceu em uma palestra de uma oportunidade ser revenderdor da marca</t>
  </si>
  <si>
    <t>Ter um CD com salao de beleza junto para atender melhor os clientes e parceiros</t>
  </si>
  <si>
    <t>E que se o negócio crescer pode mudar radicalmente minha qualidade de vida</t>
  </si>
  <si>
    <t xml:space="preserve">Eu preciso alimentar meu estoque de produtos e estrutura pra espor </t>
  </si>
  <si>
    <t>A maneira de administrar o negócio, visao de crescimento, e trabalhar alcancar as metas</t>
  </si>
  <si>
    <t>Acho que conseguiria resultados que eu nem imaginaria que eu poderia chegar.</t>
  </si>
  <si>
    <t>Fernando H.</t>
  </si>
  <si>
    <t>Ferreira de Brito</t>
  </si>
  <si>
    <t>(67) 99307-5214</t>
  </si>
  <si>
    <t>nandoferreirafdb@gmail.com</t>
  </si>
  <si>
    <t>Tres Lagoas</t>
  </si>
  <si>
    <t>79.645-230</t>
  </si>
  <si>
    <t>Agencia Revolution</t>
  </si>
  <si>
    <t>Fotografia, Servicos Graficos</t>
  </si>
  <si>
    <t>MEI - Micro Empreendedor Individual</t>
  </si>
  <si>
    <t>Sempre tive como hobby a fotografia e a arte visual, tive quase 4 anos de experiencia na area, e surgiu o desafio de iniciar o negócio, e vim pra cima</t>
  </si>
  <si>
    <t>Daqui um ano, ser um dos melhores fotógrafos da regiao, viajando para todo e qualquer lugar, fazendo o que amo FOTOGRAFAR</t>
  </si>
  <si>
    <t>Impacto seria surpreendente, nao só pelo dinheiro a ser obtido, mas pela dedicacao, esforco, amor e empenho em sempre fazer o melhor, unico e especial</t>
  </si>
  <si>
    <t>Ampliamento de Office, equipamentos novos, uma producao especial próprio do meu negócio, cortando custos. Aumentando o valor da marca com excelencia.</t>
  </si>
  <si>
    <t>Preciso me capacitar ainda mais com cursos, workshops, etc. Para o enriquecimento cultural, artistico, comercial, e claro, ser cada vez mais excelente</t>
  </si>
  <si>
    <t>Acredito que eu conseguiria gerar valor, reconhecimento mais nitido, por ser MEI, e ter home office acabo tendo uma visao bem limitada do meu negócio.</t>
  </si>
  <si>
    <t>Antonio rarison</t>
  </si>
  <si>
    <t>Souza Santiago</t>
  </si>
  <si>
    <t>(91) 9981-8221</t>
  </si>
  <si>
    <t>ssistemadeseguranca@gmail.com</t>
  </si>
  <si>
    <t>67.120-280</t>
  </si>
  <si>
    <t>S s cameras</t>
  </si>
  <si>
    <t xml:space="preserve">Instalacao manutencao de CFTV </t>
  </si>
  <si>
    <t>Com curso que fiz de CFTV,que eu ja costa da area de atuacao,ai só me formalizei</t>
  </si>
  <si>
    <t xml:space="preserve">De ter meu centro de monitoramento 24hrs e ter também varias filias espalhadas pelo meu estado </t>
  </si>
  <si>
    <t xml:space="preserve">Me sentiria realizado financeiramente, também teria crescimento nas financas que o microempresa tem que ter sonhos para poder crescer </t>
  </si>
  <si>
    <t>Mas investimento e controle sobre tudo o que acontece fora e dentro o estabelecimento</t>
  </si>
  <si>
    <t>Preciso ser um pouco menos teimoso com algumas coisaa,por que quando quero uma coisa nao consegu esperar ai as vezes se torna um defeito</t>
  </si>
  <si>
    <t>Uma boa atuacao no mercado de trabalho,com ajuda de proficionais na area</t>
  </si>
  <si>
    <t>Alzira</t>
  </si>
  <si>
    <t>Barboza</t>
  </si>
  <si>
    <t>(41) 99633-3024</t>
  </si>
  <si>
    <t>83.409-350</t>
  </si>
  <si>
    <t>Projeto Clinisol - Clinica Solidaria</t>
  </si>
  <si>
    <t>Psicoterapia</t>
  </si>
  <si>
    <t>Empresa de pequeno porte</t>
  </si>
  <si>
    <t>A necessidade de pratica na area clinica em Psicologia e por perceber a carencia de profissionais na regiao em que moro. Desafio de enfrentar medos.</t>
  </si>
  <si>
    <t>Gostaria de poder abrir uma \&amp;#34;filial\&amp;#34; do projeto em outra comunidade carente. Acredito que custaria uns 20.000,00</t>
  </si>
  <si>
    <t>Seria uma prova para muitas pessoas que, ser realizada profissionalmente, ganhar dinheiro e ser solidario (ajudar o próximo) é possivel!</t>
  </si>
  <si>
    <t>Entender mais sobre gestao financeira, administracao, lideranca e impactar pessoas a pensarem verdadeiramente como eu.</t>
  </si>
  <si>
    <t>Ter mais seguranca que estou no caminho certo como coordenadora/gestora.</t>
  </si>
  <si>
    <t>Distinguir se estou no caminho certo e, se preciso rever a trajetória.</t>
  </si>
  <si>
    <t xml:space="preserve">Wellen khrisna </t>
  </si>
  <si>
    <t xml:space="preserve"> nascimento rocha Silva</t>
  </si>
  <si>
    <t>Paco do Lumiar</t>
  </si>
  <si>
    <t>Delicas da U\&amp;#39;l</t>
  </si>
  <si>
    <t>Doces Artesanais Sukinho,pudim, Torta...</t>
  </si>
  <si>
    <t>Meu negocio nasceu apos um desemprego,tive a  brilhante ideia de comecar a vender Dindin Gourmet em um show(que foi um fiasco)mas nao desisti.</t>
  </si>
  <si>
    <t>Seria de grande ajuda, para facilitar na hora da entrega,faco as entrega aqui no meu bairro a  pé, quando é muito longe uso o carro que nao da empresa</t>
  </si>
  <si>
    <t>As financas, se nao fosse meu esposo emprestar um dinheiro,estaria de portas fechadas ,por que justamente misturei o dinheiro pessoal com o da empresa</t>
  </si>
  <si>
    <t>Só depois de assistir essas aulas eu ja mudei minha mentalidade,com 1 mes creio que meu negocio decola,que um eu chegue a ter minha confeitaria um dia</t>
  </si>
  <si>
    <t>Mara de Souza</t>
  </si>
  <si>
    <t>(21) 3933-6301</t>
  </si>
  <si>
    <t>tannyah_top@hotmail.com</t>
  </si>
  <si>
    <t>22.730-040</t>
  </si>
  <si>
    <t xml:space="preserve">Empadaria Caseira </t>
  </si>
  <si>
    <t>Vendo Empada, mini empadao, quiches</t>
  </si>
  <si>
    <t xml:space="preserve"> Mei</t>
  </si>
  <si>
    <t xml:space="preserve">No inicio, só queria ter uma renda a partir de casa pra tomar conta da minha filha. Depois vi que era um ramo de negócio, muito bem sucedido. </t>
  </si>
  <si>
    <t>Ter meu delivery de empadas funcionando. Isso necessita de um capital de giro bem controlado pra nao ficar contando com o dinheiro do caixa</t>
  </si>
  <si>
    <t xml:space="preserve">No meu negócio, traria a estabilidade da empresa e na vida pessoal uma grande realizacao. </t>
  </si>
  <si>
    <t xml:space="preserve">A gestao, controle de caixa, producao em larga escala e aumento das vendas. </t>
  </si>
  <si>
    <t xml:space="preserve">Se enchergar como empresaria. Pois quem trabalha em casa as vezes nao consegue se ver assim. </t>
  </si>
  <si>
    <t xml:space="preserve">Ter controle do negócio, e mais disciplina pra saber se tenho lucro </t>
  </si>
  <si>
    <t>Eusilene</t>
  </si>
  <si>
    <t>Cassimiro</t>
  </si>
  <si>
    <t>(71) 99995-1613</t>
  </si>
  <si>
    <t>eusi18cs@gmail.com</t>
  </si>
  <si>
    <t>40.450-420</t>
  </si>
  <si>
    <t>Moca Preta</t>
  </si>
  <si>
    <t>Vestuario</t>
  </si>
  <si>
    <t xml:space="preserve">Meu negócio surgiu de uma necessidade financeira, que logo gerou outras necessidades, assim como me vestir com estilo. </t>
  </si>
  <si>
    <t>Reorganizar minha loja, comprar mais maquinarios, matéria prima. Custa em média 2.500,00</t>
  </si>
  <si>
    <t>O impacto ja tenho pois o retorno de satisfacao e saber que minhas pecas trazem empoderamento, auto estima, ancestralidade e estilo pra mulheres gorda</t>
  </si>
  <si>
    <t>Preciso reorganizar o financeiro e o capital de giro</t>
  </si>
  <si>
    <t>Deixar de ser tao boazinha com a clientela vendendo fiado</t>
  </si>
  <si>
    <t>Organizacao administrativa da loja, capital de giro</t>
  </si>
  <si>
    <t>Jocineide</t>
  </si>
  <si>
    <t>Damasceno Batista</t>
  </si>
  <si>
    <t>(71) 99223-1189</t>
  </si>
  <si>
    <t>41.502-410</t>
  </si>
  <si>
    <t>Atelie Pimenta Doce</t>
  </si>
  <si>
    <t>Alongamentos de unhas</t>
  </si>
  <si>
    <t>Eu usava alongamento de unhas  e decidir tomar o curso de designer, sempre quis ser dona do meu próprio negócio</t>
  </si>
  <si>
    <t>Uma sala de treinamento e outra com todos servicos para maos e pés</t>
  </si>
  <si>
    <t>Prospectiva de clientes , reconhecimento do local e a compra da minha casa</t>
  </si>
  <si>
    <t>Controle financeiro, a separacao com minhas dividas pessoais</t>
  </si>
  <si>
    <t>O medo de arriscar, ser persuasiva, focar em conhecimentos na minha area</t>
  </si>
  <si>
    <t>Organizacao financeira, palnos futuros para o negocio e pessoal</t>
  </si>
  <si>
    <t>Joel</t>
  </si>
  <si>
    <t>(82) 3025-8510</t>
  </si>
  <si>
    <t>739069609818309@facebook.com</t>
  </si>
  <si>
    <t>57.036-370</t>
  </si>
  <si>
    <t>BRUNO AUTO ELÉTRICA</t>
  </si>
  <si>
    <t xml:space="preserve"> SERVICOS DE ELETRICA AUTOMOTIVA</t>
  </si>
  <si>
    <t xml:space="preserve">Motivacao: era assalariado, nao mantinha minha familia. Desafio: pedir demissao sem ter nem uma ferramenta para abrir meu negocio. </t>
  </si>
  <si>
    <t>comprar algumas ferramentas e duas maquinas para melhorar meu servico.</t>
  </si>
  <si>
    <t>Poderia oferecer mais servicos,aumentar a clientela, agregar status a minha oficina, consequentemente aumentaria o lucro do negocio.</t>
  </si>
  <si>
    <t>melhorar alguns pontos fisicos do negócio para deixa-lo mais atrativo.</t>
  </si>
  <si>
    <t>Ter foco, pensar \&amp;#34;fora da caixa\&amp;#34;, ter um maior comprometimento com minha oficina.</t>
  </si>
  <si>
    <t>Ter idéias para gerar maior fluxo de clientes que gerariam dinheiro, aumentaria meu lucro e eu poderia comecar a guardar o dinheiro do meu sonho.</t>
  </si>
  <si>
    <t>Diego</t>
  </si>
  <si>
    <t>Bernardes da Silva</t>
  </si>
  <si>
    <t>(82) 9885-0638</t>
  </si>
  <si>
    <t>redecenafro@gmail.com</t>
  </si>
  <si>
    <t>57.040-470</t>
  </si>
  <si>
    <t xml:space="preserve">Aie Orum Assesssoria e Producao </t>
  </si>
  <si>
    <t>O negócio surgiu em 2016 com a necessidade e uma empresa que realizar espetaculos e eventos voltado para o publico afro.</t>
  </si>
  <si>
    <t>Seria de estrutura melhor a empresa com um espaco fisico adequando para atendimento aos nossos clientes. O valor seria de R$ 50 000,00</t>
  </si>
  <si>
    <t>Inicialmente acredito que com este sonho realizado poderia colocar em pratica os projetos, além de servir com capital de investimento.</t>
  </si>
  <si>
    <t>Precisaria me capacitar e me aprofundar no quesito controle financeiro, para o alcance da sustentabilidade financeira pretendida.</t>
  </si>
  <si>
    <t>Pensar mais antes de agir e ter alto controle financeiro.</t>
  </si>
  <si>
    <t>Controle financeira, planejamento dentro da empresas e melhoria na prestacao de servico.</t>
  </si>
  <si>
    <t>Vieira Nascimento</t>
  </si>
  <si>
    <t>(21) 96774-5192</t>
  </si>
  <si>
    <t>lucas.vieira.nascimento@gmail.com</t>
  </si>
  <si>
    <t>23.076-000</t>
  </si>
  <si>
    <t>LV PRINT DESIGN GRAFICO</t>
  </si>
  <si>
    <t>Servicos Graficos (Criacao e Impressao)</t>
  </si>
  <si>
    <t>Na busca de oferecer um servico diferenciado dos concorrentes. O desafio continua sendo a venda.</t>
  </si>
  <si>
    <t>Gostaria de comprar minha casa própria, carro e ter uma vida financeira mais equilibrada e confortavel.</t>
  </si>
  <si>
    <t>Uma satisfacao muito grande e o desejo de lutar cada dia mais pela melhoria como profissional e como pessoa.</t>
  </si>
  <si>
    <t>Trabalhar mais na divulgacao, conquistar novos clientes e ganhar confianca do consumidor online, ja que o meu negócio é grafica online.</t>
  </si>
  <si>
    <t>Saber controlar as financas e separar o dinheiro pessoal do dinheiro da empresa.</t>
  </si>
  <si>
    <t>Limpar meu nome e conseguir dar uma entrada na minha casa própria junto a minha esposa.</t>
  </si>
  <si>
    <t>Paula</t>
  </si>
  <si>
    <t>Santos de Jesus</t>
  </si>
  <si>
    <t>(71) 9996-8741</t>
  </si>
  <si>
    <t>paulasantosdejesus14@gmail.com</t>
  </si>
  <si>
    <t>42.833-000</t>
  </si>
  <si>
    <t>Kidoce Bomboniere</t>
  </si>
  <si>
    <t xml:space="preserve">Doces e embalagens </t>
  </si>
  <si>
    <t xml:space="preserve">Foi dirrepente tudo muito rapido o antigo dono estava passando a loja mim perguntou se eu nao queria ai eu aceitei mim joguei na verdade rsrs </t>
  </si>
  <si>
    <t xml:space="preserve">No momento meu sonho é organizar melhor minha loja eu creio que uns 20mil daria </t>
  </si>
  <si>
    <t>Seria o crescimento do meu negócio é na minha estabilidade na minha vida pessoal</t>
  </si>
  <si>
    <t>Nao mudaria eu acrescentaria mas mercadorias e satisfacao pros meus clientes</t>
  </si>
  <si>
    <t>Acho que estou no caminho certo oque ha dentro de mim é a melhoria de minha loja</t>
  </si>
  <si>
    <t>A organizacao se ta vendendo bem como a loja esta se da lucro direitinho muitas coisas</t>
  </si>
  <si>
    <t>Tatiane</t>
  </si>
  <si>
    <t>Scheffer Stigert</t>
  </si>
  <si>
    <t>(32) 98860-9426</t>
  </si>
  <si>
    <t>estampartbrindesjf@gmail.com</t>
  </si>
  <si>
    <t>36.036-230</t>
  </si>
  <si>
    <t>EstampArt Brindes</t>
  </si>
  <si>
    <t>Vendo brindes personalizado e papelaria</t>
  </si>
  <si>
    <t>Meu maior sonho foi abrir meu negocio proprio, comprei algumas maquinas e com o lucro estou pagando e expandindo cada vez mais.</t>
  </si>
  <si>
    <t>Gostaria muito de abrir uma loja fisica, para expandir meu negócio e para ter melhor atendimento ao publico.   Ficaria em 10.000,00.</t>
  </si>
  <si>
    <t>Aumentaria significante as vendas, e daria para fazer um estoque e vender produtos a pronta entrega que faz toda diferenca no meu negócio.</t>
  </si>
  <si>
    <t>Preciso ter um capital de Giro, pois tudo que entra vai para pagar a matéria prima usada na producao e pagamento de maquinas que comprei para comecar.</t>
  </si>
  <si>
    <t>Preciso ter maturidade para vencer os obstaculos que possa surgir, com determinacao que tudo ira dar certo.</t>
  </si>
  <si>
    <t>Conseguiria tomar as decisões corretas para nao prejudicar a empresa, identificar os erros e saber solucionar para buscar a excelencia.</t>
  </si>
  <si>
    <t>ELANES CRISTINA</t>
  </si>
  <si>
    <t>NASCIMENTO</t>
  </si>
  <si>
    <t>(98) 98721-0849</t>
  </si>
  <si>
    <t>e.lanescristinasantos@gmail.com</t>
  </si>
  <si>
    <t>Sao Luis</t>
  </si>
  <si>
    <t>65.060-150</t>
  </si>
  <si>
    <t xml:space="preserve">Vendas de calcados infantis </t>
  </si>
  <si>
    <t xml:space="preserve">Calcados </t>
  </si>
  <si>
    <t>Ao ter o meu primeiro filho tive a nescessidade de sair do meu emprego para cuidar do meu filho JA que nao tinha ninguém para cuidar dele.</t>
  </si>
  <si>
    <t>Trabalhar com calcados no atacado. O valor equivalente a  5 a 10 mil reais.</t>
  </si>
  <si>
    <t>Pessoalmente seria a realizacao de um sonho ja que sempre tive desejo de empreender. JA fiz outros investimentos que nao deram certo.</t>
  </si>
  <si>
    <t>Primeiro fazer a separacao entre financas pessoais do negócio. Ter mais produtos atrativos para novos clientes.fidelizar cliente através do atendiment</t>
  </si>
  <si>
    <t>Ter um maior controle do dinheiro.Ter cuidado com os investimentos para nao comprar mercadorias que nao vendem.</t>
  </si>
  <si>
    <t>Com a ajuda da mentoria sera possivel organizar meu fluxo de caixa e alavancar vendas.</t>
  </si>
  <si>
    <t>Adeilson</t>
  </si>
  <si>
    <t>(31) 99129-5780</t>
  </si>
  <si>
    <t>31.540-640</t>
  </si>
  <si>
    <t xml:space="preserve">ENOVACON </t>
  </si>
  <si>
    <t>Contabilidade</t>
  </si>
  <si>
    <t xml:space="preserve">Sociedade </t>
  </si>
  <si>
    <t>Eu queria ter um salario melhor e sempre tive o sonho de empreender. Entao paguei o preco para aprender sobre minha area e comecei sem nada.</t>
  </si>
  <si>
    <t>Ser um palestrante conhecido nacionalmente, com 20 mil seriam possiveis facilitar o trajeto</t>
  </si>
  <si>
    <t>Além de ajudar outras pessoas a sonharem, atrairia muitos contatos para meu negócio.</t>
  </si>
  <si>
    <t>Processo de marketing, divulgar a empresa com mais eficiencia.</t>
  </si>
  <si>
    <t>Mais foco, pelo motivo que o negócio ainda nao me gera renda suficiente, acabo perdendo um pouco o foco para colocar renda.</t>
  </si>
  <si>
    <t>A identificar quais pontos sao palpaveis e como seria possivel materializar de forma mais eficiente.</t>
  </si>
  <si>
    <t>Talita</t>
  </si>
  <si>
    <t>(91) 98150-3564</t>
  </si>
  <si>
    <t>talitasilva724@gmail.com</t>
  </si>
  <si>
    <t>66.095-720</t>
  </si>
  <si>
    <t>Vitrine moderna</t>
  </si>
  <si>
    <t xml:space="preserve">Roupas </t>
  </si>
  <si>
    <t>Precisava de um emprego e passar mais tempo com a minha familia.  Os desafios foram os clientes que tive que conquistar e pouco dinheiro para investir</t>
  </si>
  <si>
    <t>Montar a minha loja virtual com entrega em todo o mundo. Custa em torno de R$2.000,00.</t>
  </si>
  <si>
    <t xml:space="preserve">Estabilidade financeira e aumento de vendas e clientes. </t>
  </si>
  <si>
    <t>Aumentar o meu capital de giro, contratar colaboradores e criar um site</t>
  </si>
  <si>
    <t xml:space="preserve">Ser mais comunicativa e procurar novos meios de melhorar o meu negócios. </t>
  </si>
  <si>
    <t xml:space="preserve">Melhorar o custo beneficio dos meus produtos, aumentar minhas vendas e alcancar mais clientes. </t>
  </si>
  <si>
    <t>Douglas</t>
  </si>
  <si>
    <t>Joaquim Santana</t>
  </si>
  <si>
    <t>(11) 96340-4824</t>
  </si>
  <si>
    <t>douglasjoaquimsantana@gmail.com</t>
  </si>
  <si>
    <t>Suzano</t>
  </si>
  <si>
    <t>08.695-400</t>
  </si>
  <si>
    <t xml:space="preserve">Douglas Joaquim Santana </t>
  </si>
  <si>
    <t xml:space="preserve">Vendo prancha de skate </t>
  </si>
  <si>
    <t>Estava desempregado e recebi um dinheiro de uma acao judicial e resolvi investir uma parte do dinheiro na compra de pranchas de skate para revender.</t>
  </si>
  <si>
    <t>Gostaria de ver os produtos da minha marca em lojas de skate em nivel nacional, isso custaria um bom dinheiro, nao tenho ideia do montante.</t>
  </si>
  <si>
    <t>Seria um impacto extraordinario em ambas areas, poder administrar e viver do meu negócio, seria a realizacao de um sonho.</t>
  </si>
  <si>
    <t>Preciso ter os produtos e os parceiros lojistas para revende-lo.</t>
  </si>
  <si>
    <t>Preciso de um comportamento de empreendedor, acredito que saber lidar com o negócio que estou atuando em geral.</t>
  </si>
  <si>
    <t>Iria receber um crescimento sobre como atingir meu objetivo.</t>
  </si>
  <si>
    <t>Maria Beatriz</t>
  </si>
  <si>
    <t>Santos Silveira</t>
  </si>
  <si>
    <t>(21) 96558-9026</t>
  </si>
  <si>
    <t>biasantos@barkus.com.br</t>
  </si>
  <si>
    <t>20.775-150</t>
  </si>
  <si>
    <t>Barkus Educacional</t>
  </si>
  <si>
    <t>Oficinas, cursos e consultorias</t>
  </si>
  <si>
    <t>Tudo comecou a partir de um projeto de ensino médio. Nós fundamos a Barkus com o objetivo de levar educacao financeira para outros jovens como nós.</t>
  </si>
  <si>
    <t>Gostaria de expandir nossa equipe de professores/consultores e nos formalizar. Custaria em torno de 3 mil reais.</t>
  </si>
  <si>
    <t>Conseguiriamos atingir mais pessoas e aumentar nosso impacto social, além de estabilizar nosso salario.</t>
  </si>
  <si>
    <t>Precisaria criar grupos de treinamento para novos professores/consultores e contratar novos colaboradores para nos auxiliar com marketing e vendas.</t>
  </si>
  <si>
    <t>Precisaria ser menos controladora para conseguir descentralizar um pouco as decisões. Tenho um apego ao negócio e preciso trabalhar isso para crescer.</t>
  </si>
  <si>
    <t>Conseguiria montar um plano de expansao para atender mais pessoas através do treinamento de professores/consultores na nossa metodologia.</t>
  </si>
  <si>
    <t>Sydneia de Oliveira</t>
  </si>
  <si>
    <t>Brito</t>
  </si>
  <si>
    <t>(85) 99916-1133</t>
  </si>
  <si>
    <t>sydneia@oi.com.br</t>
  </si>
  <si>
    <t>Caucaia</t>
  </si>
  <si>
    <t>61.645-200</t>
  </si>
  <si>
    <t>Estar Fit Delivery Fortaleza</t>
  </si>
  <si>
    <t>Marmitas lights, saladas no pote, lanche</t>
  </si>
  <si>
    <t>Após a cirurgia bariatrica da minha mae, reaprendi a cozinhar de forma mais saudavel para cuidar dela . Percebi que podia ajudar outras pessoas também</t>
  </si>
  <si>
    <t>Viver do meu negócio e aumentar a clientela. R$ 2.500,00</t>
  </si>
  <si>
    <t>Conseguiria formalizar minha empresa e viver da minha paixao que é a gastronomia</t>
  </si>
  <si>
    <t>Aumentar a equipe para dividir tarefas, pois faco tudo no momento, desde a producao até a entrega</t>
  </si>
  <si>
    <t>Ousar mais e controlar a ansiedade. Melhorar parcerias e redes de contatos, participo de feiras, mas nao tenho retorno</t>
  </si>
  <si>
    <t>Ter expertise necessaria para padronizar processos de como administrar meu negócio e faze-lo crescer</t>
  </si>
  <si>
    <t>Thais</t>
  </si>
  <si>
    <t>dos santos norberto</t>
  </si>
  <si>
    <t>(11) 97665-8923</t>
  </si>
  <si>
    <t>thaisnorberto@gmail.com</t>
  </si>
  <si>
    <t>02.611-001</t>
  </si>
  <si>
    <t>Hajaluz Atelier</t>
  </si>
  <si>
    <t xml:space="preserve">Acessórios femininos </t>
  </si>
  <si>
    <t>Meu negócio iniciou através da necessidade. Com a crise financeira fiquei desempregada e nao consegui me recolocar no mercado novamente.</t>
  </si>
  <si>
    <t>Gostaria de aprimorar a minha matéria prima do meu negócio, incluindo materiais mais nobres, e incluir vendas de roupas. Custaria R$ 5000,00.</t>
  </si>
  <si>
    <t>Um crescimento em novos conhecimentos, e servir com excelencia os nossos clientes e todos os envolvidos.</t>
  </si>
  <si>
    <t xml:space="preserve">Gestao financeira e fomentar as vendas e comprar uma maquina de costura. </t>
  </si>
  <si>
    <t xml:space="preserve">Arriscar mais, ser mais organizada, planejar, e administrar melhor o tempo.  </t>
  </si>
  <si>
    <t xml:space="preserve">Eu conseguiria melhorar o meu pai, melhorar as vendas e gestao de tempo. </t>
  </si>
  <si>
    <t>Grafica Shalom</t>
  </si>
  <si>
    <t>Produtos graficos</t>
  </si>
  <si>
    <t>Nasceu quando eu ainda era crinaca, sempre gostei de informatica, desenhos, imagens, criatividade e tal. Nunca tive condicões para comprar maquinarios</t>
  </si>
  <si>
    <t>Comprar alguns maquinarios basicos, haja vista que hoje trabalho terceirizando os servicos. Custaria em média R$5.000</t>
  </si>
  <si>
    <t>Nossa! Ter estes maquinarios mudariam muita coisa. Digamos que melhoria 40% dos servicos, considerando que nao precisaria mais terceirizar.</t>
  </si>
  <si>
    <t>O aspecto fisico dele, digo a fachada, pintura, cadeiras, e também colocar 01 funcionario.</t>
  </si>
  <si>
    <t>Preciso de mais disposicao, coragem, determinacao e disciplina, que considero o mais importante hoje rs</t>
  </si>
  <si>
    <t>Com certeza a mentoria iria me da um grande \&amp;#34;empurrao\&amp;#34;, que me faria administrar melhor o meu negócio, e com isso tudo iria passar a andar melhor.</t>
  </si>
  <si>
    <t>Lailla Nayara</t>
  </si>
  <si>
    <t>Alves de Brito Soares</t>
  </si>
  <si>
    <t>(82) 98220-8455</t>
  </si>
  <si>
    <t>laillanayara@gmail.com</t>
  </si>
  <si>
    <t>57.081-155</t>
  </si>
  <si>
    <t>PROCULT &amp; SOLUCÕES MERCADOLÓGICAS</t>
  </si>
  <si>
    <t>Servicos Cultuais</t>
  </si>
  <si>
    <t>Nasceu da vontade de prestar servicos culturais a sociedade com qualidade e conteudo,o maior desafio foi conhecer o mercado no qual ia atuar .</t>
  </si>
  <si>
    <t>Meu sonho é montar um ambiente de trabalho na minha casa, com notebook,ar,cadeiras,impressora,mesa,estante onde eu possa trabahar com tranquilidade.</t>
  </si>
  <si>
    <t>Esse sonho iria trazer ordem e organizacao da minha empresa sem misturar os ambientes da casa.</t>
  </si>
  <si>
    <t>Primeiro de tudo, mudar comportamento e passar a delimitar o espaco de trabalho e produtividade.</t>
  </si>
  <si>
    <t>A mudanca interna do empreendedor é diaria pois os desafios sao continuos  inclusive se reinventar para adquirir melhores resultados.</t>
  </si>
  <si>
    <t>Conseguiria encarar com mais animo meus objetivos,ser mais assertiva,atacar nas prioridades.</t>
  </si>
  <si>
    <t>Izadora</t>
  </si>
  <si>
    <t>(41) 98410-5751</t>
  </si>
  <si>
    <t>izadora5037@hotmail.com</t>
  </si>
  <si>
    <t>80.320-120</t>
  </si>
  <si>
    <t>CIA DA COSTURA COMERCIO DE ARTIGOS DO VE</t>
  </si>
  <si>
    <t xml:space="preserve">Conserto reforma e confeccao  de roupas </t>
  </si>
  <si>
    <t>Comprei  o atelie da minha tia,a qual se aposentou.Sempre tive vontade de ter meu próprio negocio,e como eu tinha jeito e a oportunidade aproveitei.</t>
  </si>
  <si>
    <t>Reformar minha loja , comprar um carro basico e viajar para fora do pais. Calculei em torno de R$ 35,000.</t>
  </si>
  <si>
    <t>Acredito que para fazer a loja  crescer,teria que investir mais para aumentar a producao, e divulgacao de meu negocio, precisaria ter diciplina e foco</t>
  </si>
  <si>
    <t xml:space="preserve">Investir em mais um funcionario, e em uma pequena reforma . Deixar o local mais atrativo, ter organizacao  e estabelecer metas.  </t>
  </si>
  <si>
    <t>Ser mais segura, ter mais diciplina,estudar e investir em cursos  para que eu sempre acrescente algo a mais a minha equipe e aos meus clientes.</t>
  </si>
  <si>
    <t>Acredito que de imediato a reforma da loja, pois seria meu principal sonho.</t>
  </si>
  <si>
    <t>Morais</t>
  </si>
  <si>
    <t xml:space="preserve">Produtos artesanais (croche e bordado) </t>
  </si>
  <si>
    <t>O croche e artes manuais ja estavam na familia, por isso dei o nome da minha avó ao negócio, junto a minha irma sonhamos em viver do que amamos fazer.</t>
  </si>
  <si>
    <t>Precisamos de um lugar para o atelie. Alugado em nosso bairro seria entre R$600 a R$1000. Um espaco próprio (ideal) nao temos ideia.</t>
  </si>
  <si>
    <t>Tendo um espaco eu nao precisaria fazer entregas economizando um dinheiro e nao precisaria receber as pessoas em casa. O atelie funciona no meu quarto</t>
  </si>
  <si>
    <t>Organizar minhas financas para conseguir poupar mais.</t>
  </si>
  <si>
    <t>Como empreendedora preciso buscar mais informacões que ajudem a expandir meu negócio.</t>
  </si>
  <si>
    <t>Acho que conseguiria organizar e planejar o uso do dinheiro além de saber com confianca se é o momento de adquirir crédito.</t>
  </si>
  <si>
    <t>Thiago</t>
  </si>
  <si>
    <t>(11) 97452-6162</t>
  </si>
  <si>
    <t>trsilva1989@yahoo.com.br</t>
  </si>
  <si>
    <t>Jacarei</t>
  </si>
  <si>
    <t>12.321-312</t>
  </si>
  <si>
    <t>K L da Silva</t>
  </si>
  <si>
    <t>Materiais de Acessibilidade , envidracam</t>
  </si>
  <si>
    <t>Por causa das minhas experiencias passadas e a deteccao de oportunidade de mercado em minha regiao.</t>
  </si>
  <si>
    <t xml:space="preserve">Montar o prédio próprio para sediar a empresa e estoque </t>
  </si>
  <si>
    <t xml:space="preserve">Geracao de empregos , rendas e oportunidades de crescimentos para regiao </t>
  </si>
  <si>
    <t>Equilibrio do fluxo de caixa, flexibilizacao do capital da empresa e investimentos.</t>
  </si>
  <si>
    <t>Apreender dizer nao , pulso firme , agir pela razao e nao por emocao.</t>
  </si>
  <si>
    <t xml:space="preserve">Inicio das construcões do prédio , iria flexibilizar o fluxo de caixa </t>
  </si>
  <si>
    <t>Thaynnara Silva dos</t>
  </si>
  <si>
    <t>Alvarez</t>
  </si>
  <si>
    <t>(13) 99735-1165</t>
  </si>
  <si>
    <t>thaynnarasantos@live.com</t>
  </si>
  <si>
    <t>11.350-560</t>
  </si>
  <si>
    <t>Thaynnara Silva dos Santos Alvarez</t>
  </si>
  <si>
    <t>locacao de artigos de festas</t>
  </si>
  <si>
    <t>Nos ultimos tempos tenho percebido o quanto tem crescido esses buffets móveis, e eles sao os principais clientes para este ramo.</t>
  </si>
  <si>
    <t>ter a minha empresa aberta, estabilizada, e gerando empregos</t>
  </si>
  <si>
    <t>ser dona do meu próprio negócio, e e ter um negócio estabilizado.</t>
  </si>
  <si>
    <t>preciso aprender mais, sobre empreender, sobre custos, preciso aprender a ser profissional e agir pela razao.</t>
  </si>
  <si>
    <t>Preciso aprender a poupar, e acumular o dinheiro necessario.</t>
  </si>
  <si>
    <t>Ja iria conseguir iniciar meu negócio da melhor maneira possivel e segura do que tem que fazer</t>
  </si>
  <si>
    <t>Ieldsmara</t>
  </si>
  <si>
    <t>Freitas Santos</t>
  </si>
  <si>
    <t>(31) 99180-5822</t>
  </si>
  <si>
    <t>divulgabrasilmg@gmail.com</t>
  </si>
  <si>
    <t>Contagem</t>
  </si>
  <si>
    <t>32.315-140</t>
  </si>
  <si>
    <t>TitanSpice Fashion</t>
  </si>
  <si>
    <t>Roupas, sapatos, maquiagem</t>
  </si>
  <si>
    <t xml:space="preserve">Nasceu do sonho da independencia financeira, do sonho por saber desenhar, do sonho por roupas </t>
  </si>
  <si>
    <t>A loja fisica em um local plano, bem de vista, onde consiga mostrar o meu talento. 10 mil reais seria o inicial</t>
  </si>
  <si>
    <t>Impacto total de crescimento e reconhecimento nao só financeiro mas pessoal também, o que pode ser bem visto para mim e meus clientes.</t>
  </si>
  <si>
    <t>Talvez separar financas, separar sonhos de realidade do momento, separar dividas pessoais de dividas da empresa etc</t>
  </si>
  <si>
    <t>Pensar em melhorias para mim , para meus sonhos, para meu crescimento, pra ter meus pés no chao e andar com minhas próprias pernas.</t>
  </si>
  <si>
    <t>Crescimento financeiro, crescimento pessoal, crescimento profissional.</t>
  </si>
  <si>
    <t>Gleidson</t>
  </si>
  <si>
    <t>(62) 98143-5405</t>
  </si>
  <si>
    <t>gleidson.ferabb@gmail.com</t>
  </si>
  <si>
    <t>Ilhéus</t>
  </si>
  <si>
    <t>45.658-578</t>
  </si>
  <si>
    <t>My Beverage House</t>
  </si>
  <si>
    <t>Bebidas</t>
  </si>
  <si>
    <t>Após trabalhar em uma distribuidora de vinhos, tive a ideia de trazer esse ramo para a minha regiao, porém eu saberia que nao seria facil.</t>
  </si>
  <si>
    <t>Ser o maior referencial em distribuicao de bebidas (de modo geral) na minha regiao.</t>
  </si>
  <si>
    <t>A mudanca seria notória, ja que nao ha muitas inovacões aqui na regiao, sendo entao um diferencial e um ponto forte do meu negócio.</t>
  </si>
  <si>
    <t>Investir em um showroom maior e adequado, bem como um ambiente para degustacao e eventos.</t>
  </si>
  <si>
    <t>Melhorar a busca de informacões bem como a transmissao das mesmas.</t>
  </si>
  <si>
    <t>Melhor fluxo de vendas com atracao de mais clientes.</t>
  </si>
  <si>
    <t>Pé no Chao</t>
  </si>
  <si>
    <t>de Brincar</t>
  </si>
  <si>
    <t>(11) 89846-5696</t>
  </si>
  <si>
    <t>gabriela171184@gmail.com</t>
  </si>
  <si>
    <t>guarulhos</t>
  </si>
  <si>
    <t>07.144-865</t>
  </si>
  <si>
    <t>Pé no Chao Espaco de Brincar</t>
  </si>
  <si>
    <t>Cuidado e desenvolvimento infantil</t>
  </si>
  <si>
    <t>Microempresa limitada</t>
  </si>
  <si>
    <t xml:space="preserve">O Pé no Chao - espaco de brincar nasceu com a maternidade somada ao desejo de desenvolver algo com propósito. </t>
  </si>
  <si>
    <t>Fazer uma mini-quadra coberta. Cerca de 30 mil reais.</t>
  </si>
  <si>
    <t>No negócio, mais possibilidades de atividades. Na vida pessoal, mais realizacao.</t>
  </si>
  <si>
    <t>Aumentar o faturamento e fazer um fundo de caixa para arcar com o investimento.</t>
  </si>
  <si>
    <t>Medo de arriscar, melhores planos financeiros e mais engajamento em vendas.</t>
  </si>
  <si>
    <t>Estruturar financeiro, melhores tomadas de decisões e mais seguranca no planejamento.</t>
  </si>
  <si>
    <t>SOL REPAROS E CONTROLE DE</t>
  </si>
  <si>
    <t>ltda</t>
  </si>
  <si>
    <t>(61) 3389-5379</t>
  </si>
  <si>
    <t>sollreparos@gmail.com</t>
  </si>
  <si>
    <t>BRASILIA</t>
  </si>
  <si>
    <t>73.350-104</t>
  </si>
  <si>
    <t>SOL REPAROS E CONTROLE DE PRAGAS ltda</t>
  </si>
  <si>
    <t>Residencial e predial</t>
  </si>
  <si>
    <t>Eu trabalhava em uma empresa dai resolvi montar a minha</t>
  </si>
  <si>
    <t>Pagar todas as minhas duvidas e limpar meu nome  pois isso tem tirado o meu sono</t>
  </si>
  <si>
    <t xml:space="preserve">100%pois o que me impede de crescer é a falta de crédito e confianca dos credores quando o empresario erra uma vez e cai nao consegui mais cresce </t>
  </si>
  <si>
    <t>Preciso crescer e ter bom Funcionrios  que realmente queiram compromisso com a empresa</t>
  </si>
  <si>
    <t>Ter mais controle financeiro e coragem  para crescer o numero de funcionarios</t>
  </si>
  <si>
    <t>Um mes acho pouco mas ajudaria uns 70% ja ajudarao bastante</t>
  </si>
  <si>
    <t>Edgleizia</t>
  </si>
  <si>
    <t>(82) 99125-4795</t>
  </si>
  <si>
    <t>gleizia.brito21@hotmail.com</t>
  </si>
  <si>
    <t>Barra de Santo Antonio</t>
  </si>
  <si>
    <t>57.925-000</t>
  </si>
  <si>
    <t>Casual store</t>
  </si>
  <si>
    <t>Roupas adultos e infantis e acessórios</t>
  </si>
  <si>
    <t>O desemprego a crise economica no Brasil porém eu sempre tive um espirito empreender queria ter minha própria renda vindo da minha forca de vontade.</t>
  </si>
  <si>
    <t>Meu sonho é poder abrir minha loja nossa um sonho a quee me acompanha a anos.</t>
  </si>
  <si>
    <t>Nossa seria algo muito importante para que mais pessoas conhecesse os meus produtos pois ainda sou uma vendedora autonoma porta a porta .</t>
  </si>
  <si>
    <t>Acho que o meu negócio sempre cai bem , porém a mudanca tem que ser em mim .</t>
  </si>
  <si>
    <t>Eu me acho um pouco estragada em relacao a cuidar da questao financeira pois sempre acabo afundado por nao saber administrar o dinheiro.</t>
  </si>
  <si>
    <t>Ah muito coisa o mais importante seria na questao financeira .</t>
  </si>
  <si>
    <t>Vinicius</t>
  </si>
  <si>
    <t>Cassiano</t>
  </si>
  <si>
    <t>(11) 95925-6586</t>
  </si>
  <si>
    <t>vinicius.cass2@hotmail.com</t>
  </si>
  <si>
    <t>04.431-000</t>
  </si>
  <si>
    <t>Hoggwarts hookah</t>
  </si>
  <si>
    <t>Produtos com Tabaco</t>
  </si>
  <si>
    <t>O crescimento de consumi nesta area é um produto que de 100% da populacao 60% ou mais consome em todo o mundo</t>
  </si>
  <si>
    <t>Daqui a 1 ano pretendo expandir muito bem meu negócio para fora da cidade e do Pais e ser um grande Empresario e conhecido !</t>
  </si>
  <si>
    <t xml:space="preserve">Um impacto imensamente grande e satisfatório para realizar e ajudar mais ainda no negócio ! </t>
  </si>
  <si>
    <t>Aumentar os produtos para ter uma maior venda e aumentar meu local !</t>
  </si>
  <si>
    <t>Dentro de mim creio que nada pois tenho uma determinada forca de vontade de crescer e incentivo para isso entao nada pode me parar a nao ser o dinheir</t>
  </si>
  <si>
    <t>Muitas coisas muitos objetivos e aprender mais pois conhecimentos nunca sao demais</t>
  </si>
  <si>
    <t>(64) 99963-4260</t>
  </si>
  <si>
    <t>jessicasouza230591@hotmail.com</t>
  </si>
  <si>
    <t>Jatai</t>
  </si>
  <si>
    <t>75.804-165</t>
  </si>
  <si>
    <t>jessicasouza</t>
  </si>
  <si>
    <t>produtos de comesticos</t>
  </si>
  <si>
    <t xml:space="preserve">eu comecei a vende por conta própria ater ver que eu gosto dessa arias de vendas e tenho muitos sonho de leva mas diante </t>
  </si>
  <si>
    <t xml:space="preserve">ter meu próprio negocio ter mas lucros e se for possiveis </t>
  </si>
  <si>
    <t xml:space="preserve">eu ia me manter com uma boa rendas do meu próprio negócios </t>
  </si>
  <si>
    <t>me controla mas nas compras e nus gastos e ter mas controles de tudo</t>
  </si>
  <si>
    <t>eu nao tenho nada que preciso munda, mas se precisar eu faco tudo pra ter meus negócios em ordem</t>
  </si>
  <si>
    <t xml:space="preserve">minhas dependencias próprias de vida financeiras de tudo </t>
  </si>
  <si>
    <t>Anacleide</t>
  </si>
  <si>
    <t>Soares Alves</t>
  </si>
  <si>
    <t>(83) 99643-6319</t>
  </si>
  <si>
    <t>anacleidepb28@gmail.com</t>
  </si>
  <si>
    <t>58.070-580</t>
  </si>
  <si>
    <t>CAU ALVES bolsas e acessorios</t>
  </si>
  <si>
    <t>Bolsas e acessorios de tecido impermeave</t>
  </si>
  <si>
    <t>Minha irma terminou MODA e eu tenho experiencia em administracao e somo sócia da CAU ALVES nosso carro feche sao o material e os modelos exclusivos.</t>
  </si>
  <si>
    <t>Ter uma loja,vendedoras,costureiras se manter desse negocio!</t>
  </si>
  <si>
    <t>Ser minha feche ter autonomia ser, justa,sensata,ganhar dinheiro fazendo o que gostar e deixar um legado para minha familia.</t>
  </si>
  <si>
    <t>Eu preciso ter mais conhecimento(educacao e ja estou buscando),investimento financeiro para o MARKETING(divulgacao e ainda nao tenho).</t>
  </si>
  <si>
    <t>Acreditar sem temor , conscientizar minha sócia das mudancas e ata eu mesmo eu.</t>
  </si>
  <si>
    <t>Acreditar,direcionar,melhorar,vender,persevera e se manter...</t>
  </si>
  <si>
    <t>André Luiz</t>
  </si>
  <si>
    <t>Silva Schuindt</t>
  </si>
  <si>
    <t>cursos e treinamentos educacionais</t>
  </si>
  <si>
    <t>Após 4 anos de trabalho social no sertao nordestino, decidi ser um empreendedor social. Esse foi meu momento \&amp;#34;Eureka\&amp;#34;, e criei a Protagon Educacional.</t>
  </si>
  <si>
    <t>Melhoria no meu pró-labore e aumento da equipe (colaboradores), isso iria trazer uma exponencia na atuacao da empresa e impacto social.</t>
  </si>
  <si>
    <t>Ter um planejamento estratégico mais elaborado, convidar pessoas pra crescermos juntos e melhorarmos os servicos da empresa.</t>
  </si>
  <si>
    <t>Ter uma atitude mais protagonista e proativa, acreditar mais e avancar. E preciso de uma mentoria para impulsionar a minha vida e negócio.</t>
  </si>
  <si>
    <t>Definicao do planejamento estratégico, e avancar dentro do escopo definido  e formatar a lógica do servico e da proposta de vendas (marketing).</t>
  </si>
  <si>
    <t>Lopes</t>
  </si>
  <si>
    <t>(21) 3105-5792</t>
  </si>
  <si>
    <t>amandabaronilopes@yahoo.com.br</t>
  </si>
  <si>
    <t>21.044-750</t>
  </si>
  <si>
    <t xml:space="preserve">Amanda Baroni Fotografia </t>
  </si>
  <si>
    <t xml:space="preserve">Coberturas e ensaios fotograficos </t>
  </si>
  <si>
    <t>Contar as historias das vidas pessoas e poder participar. Tive dificuldade de vender meu servico mas agora encaro como essencial.</t>
  </si>
  <si>
    <t>Realizar coberturas a nivel nacional. Uns 40.000,00 .</t>
  </si>
  <si>
    <t>Um grande reconhecimento com a fotografia de dancas urbanas e logo,ampliacao da rede com profissionais do audiovisual urbano pelo mundo.</t>
  </si>
  <si>
    <t>Conseguir novos equipamentos e lidar com orcamentos maiores do que estou acostumada.</t>
  </si>
  <si>
    <t>Aprender o ingles e conseguir falar com pessoas de nivel superior ao meu.</t>
  </si>
  <si>
    <t>Organizacao do cotidiano com metas diarias para construir o sucesso.</t>
  </si>
  <si>
    <t>Claudina</t>
  </si>
  <si>
    <t>Pereira Correia e Silva</t>
  </si>
  <si>
    <t>(11) 98203-9548</t>
  </si>
  <si>
    <t>claucorreia@globo.com</t>
  </si>
  <si>
    <t>Carapicuiba</t>
  </si>
  <si>
    <t>06.351-030</t>
  </si>
  <si>
    <t>Claudina Correia</t>
  </si>
  <si>
    <t>Fotos e videos</t>
  </si>
  <si>
    <t>MEI - Micro empreendedor individual</t>
  </si>
  <si>
    <t>Comecei meu negócio depois que fui mandada embora da ultima empresa que trabalhei. Pensei em algo e escolhi fotos e videos para ser prestadora de serv</t>
  </si>
  <si>
    <t xml:space="preserve">Gostaria de atender mais clientes e poder de fato viver da renda do meu negócio. Pra eu conseguir atender melhor o meu cliente, preciso de R$3,000,00 </t>
  </si>
  <si>
    <t>Teria um enorme impacto. Eu conseguiria pagar minhas contas, viver do meu trabalho e ainda filmar e fotografar momentos unicos da vida das pessoas.</t>
  </si>
  <si>
    <t xml:space="preserve">Acredito que preciso de ajuda para entender como posso fazer para atrair mais clientes. Talvez fazer alguma promocao... </t>
  </si>
  <si>
    <t>Creio que preciso parar de ter medo de empreender, acho que é uma das coisas que mais me para na hora de tentar fazer o negócio crescer.</t>
  </si>
  <si>
    <t>Acho que ajudaria a abrir minha cabeca para fazer promocões e a fazer a gestao correta do meu negócio pois mesmo com o curso, ainda tenho duvidas sobr</t>
  </si>
  <si>
    <t>Thales Denisson Vieira dos</t>
  </si>
  <si>
    <t>(82) 99190-4281</t>
  </si>
  <si>
    <t>thalis_denisson@hotmail.com</t>
  </si>
  <si>
    <t>Atalaia</t>
  </si>
  <si>
    <t>57.690-000</t>
  </si>
  <si>
    <t>MedCell Assistencia Técnica Especializad</t>
  </si>
  <si>
    <t xml:space="preserve"> Manutencao de Smart Phones e Tablets</t>
  </si>
  <si>
    <t>Sempre tive vontade de transformar algo, pegar algo danificado e devolver funcionando. Foi dai que veio a ideia de trabalhar com manutencao de celular</t>
  </si>
  <si>
    <t>Nao tenho sonhos materiais e sim financeiro. Poder ter dinheiro sobrando pra fazer o que eu quiser.</t>
  </si>
  <si>
    <t>Viver uma vida tranquila e poder investir em outros negócios e ou abrir uma outra empresa com um seguimento diferente, mas voltado para tecnologia.</t>
  </si>
  <si>
    <t>Primeiro passo dinheiro para conseguir formalizar, em seguida investir em marketing para que as pessoas saibam que minha assistencia existe.</t>
  </si>
  <si>
    <t>Ter mais coragem e atitude para arriscar nas coisas que podem dar certo e me planejar para nao sair no prejuizo caso algo saia do planejado.</t>
  </si>
  <si>
    <t xml:space="preserve">Acredito que conseguiria dar o primeiro passo para formaliza-lo. </t>
  </si>
  <si>
    <t>kelly</t>
  </si>
  <si>
    <t>Jesus Ferreira da Silva</t>
  </si>
  <si>
    <t>(11) 95387-8582</t>
  </si>
  <si>
    <t>ke2.0@hotmail.com</t>
  </si>
  <si>
    <t>05.879-450</t>
  </si>
  <si>
    <t>LaKef</t>
  </si>
  <si>
    <t>perfumaria online</t>
  </si>
  <si>
    <t>m.e.</t>
  </si>
  <si>
    <t xml:space="preserve">estudo tecnologia em cosméticos, como estava desempregada e nao estava conseguindo entra no mercado de trabalho, entao decidi abrir a minha empresa  </t>
  </si>
  <si>
    <t xml:space="preserve">Ter uma marca de cosméticos própria e reconhecida no mercado  </t>
  </si>
  <si>
    <t xml:space="preserve">seria muito alto, pois sera o reconhecimento de todo o meu esforco e dedicacao ao que eu amo fazer! </t>
  </si>
  <si>
    <t>planejamento e gestao das financas e aprender sobre captacao de mais clientes</t>
  </si>
  <si>
    <t xml:space="preserve">Ser mais segura na hora de fazer novas vendas, nao ter medo de me expor como empresaria quando for preciso </t>
  </si>
  <si>
    <t xml:space="preserve"> captacao de clientes e gerenciar o meu negocio para gerar um fuxo de caixa maior </t>
  </si>
  <si>
    <t>Naiane</t>
  </si>
  <si>
    <t>da Silva Araujo</t>
  </si>
  <si>
    <t>Estética facial e corporal,cabelo e unha</t>
  </si>
  <si>
    <t>Eu sempre gostei da area da beleza. E tinha o sonho de montar meu próprio negocio. Entao o primeiro curso que eu fiz foi o de Design de sobrancelha.</t>
  </si>
  <si>
    <t>Ter meu Salao de Beleza todo equipado com moveis, produtos, equipamentos, etc. 8.000,00</t>
  </si>
  <si>
    <t>Preciso acreditar que sou capaz, que eu posso e que eu vou conseguir alcancar os meus objetivos. E saber administrar melhor as financas.</t>
  </si>
  <si>
    <t>Eu iria conseguir organizar melhor minhas financas. E economizar para comprar o que é mais urgente para melhorar o salao agora.</t>
  </si>
  <si>
    <t>Adriana</t>
  </si>
  <si>
    <t>Dias dos Santos</t>
  </si>
  <si>
    <t>(11) 98444-7630</t>
  </si>
  <si>
    <t>drikaadri1@hotmail.com</t>
  </si>
  <si>
    <t>08.690-270</t>
  </si>
  <si>
    <t>Drika Festa</t>
  </si>
  <si>
    <t>Servico para festas</t>
  </si>
  <si>
    <t>Meu negócio nasceu depoisbque fiz um curso de confeitaria. E apartir dai comecei a trabalhar com encomenda de bolo e salgado.</t>
  </si>
  <si>
    <t>Meu sonho é de ter uma salao de festa infantil. Acho que custaria mail de 100 mil</t>
  </si>
  <si>
    <t>Teria um grande impacto, pois ja faco uma parte desse projeto. Que é na parte de bolo e salgado. E aluguel de brinquedos.</t>
  </si>
  <si>
    <t>Eu precisaria de mais brinquedos pra ampliar o meu negócio. Pois só tenho um brinquedo.</t>
  </si>
  <si>
    <t>Meu modo de pensar. De ser sempre mais barato. E nao saber como agir.</t>
  </si>
  <si>
    <t>Uma estratégia para vender mais. E Mudancas pra melhoria.</t>
  </si>
  <si>
    <t>Maria</t>
  </si>
  <si>
    <t>(41) 99723-3000</t>
  </si>
  <si>
    <t>80.530-010</t>
  </si>
  <si>
    <t>!SobreVivi Arte &amp; Comunicacao</t>
  </si>
  <si>
    <t>Teatro; Oratória; Comunicacao; e Arte.</t>
  </si>
  <si>
    <t>Nasceu do AMOR ao que faco e PESSOAS me motivam. A cada pessoa e/ou crianca em contato com meu trabalho eu sinto o impacto que desempenho nessas vidas</t>
  </si>
  <si>
    <t>CASA p/ a realizacao de cursos de arte e comunicacao. Produzir conteudo de impacto social, sustentavel. R$450/ano.37mil/mes.1250/dia.157,00/hora aula.</t>
  </si>
  <si>
    <t>Reduziria o custo com locacao de imóvel; Ofereceria salas para ampliar a demanda de alunos e aulas; Empregaria outros profissionais.</t>
  </si>
  <si>
    <t>Estrutura (localizacao); Viabilizar o aumento da divulgacao por meio de midias impressas, internet e TVs locais.</t>
  </si>
  <si>
    <t>Eu domino brilhantemente o conteudo que trabalho, preciso ter a seguranca de que neste momento isto é mais importante do que a estrutura que disponho.</t>
  </si>
  <si>
    <t>Mais alunos por intermédio de técnicas de divulgacao.</t>
  </si>
  <si>
    <t>ORTHOHOUSE</t>
  </si>
  <si>
    <t>Pacheco Pinto</t>
  </si>
  <si>
    <t>(51) 3248-3826</t>
  </si>
  <si>
    <t>renata@orthohouse.com.br</t>
  </si>
  <si>
    <t>91.760-320</t>
  </si>
  <si>
    <t>ORTHOHOUSE PRODUTOS ORTOPÉDICOS</t>
  </si>
  <si>
    <t>Saude e bem estar (produtos e servicos)</t>
  </si>
  <si>
    <t>ME Simples nacional</t>
  </si>
  <si>
    <t>Meu marido é fisioterapeuta,abri uma empresa para atender as necessidades somente dos pacientes dele e hoje após 3 anos atendo todo Brasil.</t>
  </si>
  <si>
    <t>Investir na venda B2B2C e trabalhar de qualquer lugar do mundo,o custo sera em mentoria com profissionais que entendem desta area de negócios.</t>
  </si>
  <si>
    <t>Mais qualidade de vida,poder vender de qualquer lugar do mundo, sem ficar presa a um escritório.</t>
  </si>
  <si>
    <t>Tempo para estudar este modelo de negócios e conhecer pessoas que possam me auxiliar neste crescimento.</t>
  </si>
  <si>
    <t>Aprender a otimizar meu tempo,nao abracar o mundo e manter o foco.</t>
  </si>
  <si>
    <t>Em 1 mes tendo um norte sobre esta area,tenho certeza que conseguiria montar um plano de negócios para colocar o aprendizado em pratica.</t>
  </si>
  <si>
    <t>Da silva teixeira</t>
  </si>
  <si>
    <t>(38) 99829-6168</t>
  </si>
  <si>
    <t>ellencrispersan@gmail.com</t>
  </si>
  <si>
    <t>Buritizeiro</t>
  </si>
  <si>
    <t>39.280-000</t>
  </si>
  <si>
    <t xml:space="preserve">Império bike moto shop </t>
  </si>
  <si>
    <t xml:space="preserve">Mecanica especializada em bicicleta </t>
  </si>
  <si>
    <t>Meu negócio comecou de forma inesperada,comecei a prestar servicos para uma loja que vendia pecas e acessórios de bike .</t>
  </si>
  <si>
    <t xml:space="preserve">Quero abrir minha própria loja além de prestar servicos quero vender pecas e acessórios. </t>
  </si>
  <si>
    <t xml:space="preserve">Mudaria toda minha vida ,com certeza eu teria mais tempo pra me dedicar a minha familia e a renda me proporcionaria uma melhor qualidade de vida. </t>
  </si>
  <si>
    <t xml:space="preserve">Hoje eu preciso apenas mudar a localizacao e também alguns habitos errados em relacao ao controle financeiro. </t>
  </si>
  <si>
    <t>Preciso me dedicar mais e acreditar que nao é a falta do dinheiro que vai me fazer desistir um bom controle financeiro vai me ajudar muito.</t>
  </si>
  <si>
    <t>Com certeza me organizar e poupar a quantidade certa pra atingir meu objetivo daqui um ano.</t>
  </si>
  <si>
    <t>Mayane Holanda Araujo Cruz</t>
  </si>
  <si>
    <t>(79) 98874-4172</t>
  </si>
  <si>
    <t>mayanne.thais@gmail.com</t>
  </si>
  <si>
    <t>49.035-655</t>
  </si>
  <si>
    <t>Thais Araujo Confeitaria Artesanal</t>
  </si>
  <si>
    <t>Doces e Bolos</t>
  </si>
  <si>
    <t>Sou apaixonada por confeitaria e sempre quis ter meu próprio negócio para ter tempo para a minha familia, os desafios foi ganhar clientes e financeiro</t>
  </si>
  <si>
    <t>Meu sonho é ter meu atelie em um espaco diferente da minha casa para a producao e ministrar cursos e me custaria R$ 10.000,00.</t>
  </si>
  <si>
    <t>Aumentaria meu lucro no meu negócio e quitaria mais rapido minhas dividas pessoais.</t>
  </si>
  <si>
    <t>Diminuir as despesas, aumentar as vendas e reservar mais dinheiro para realizar o sonho.</t>
  </si>
  <si>
    <t>O medo de nao atingir meus objetivos e ser mais confiante</t>
  </si>
  <si>
    <t>Mais aprendizado, confianca, administracao e organizacao do meu negócio.</t>
  </si>
  <si>
    <t>Carlos Henrique</t>
  </si>
  <si>
    <t>Silva Oliveira</t>
  </si>
  <si>
    <t>(11) 97252-2259</t>
  </si>
  <si>
    <t>sustentabilcontabil@gmail.com</t>
  </si>
  <si>
    <t>04.276-030</t>
  </si>
  <si>
    <t>Sustentabil Contabilidade</t>
  </si>
  <si>
    <t xml:space="preserve">Consultaria e assessoria contabil. </t>
  </si>
  <si>
    <t>O que motivou foi a necessidade de querer fazer diferenca no setor, principal desafio é captar novos clientes, conquista é ver a satisfacao do cliente</t>
  </si>
  <si>
    <t>Gostaria de fazer intercambio para aprender o idioma ingles na Inglaterra.Custaria em média R$ 15.000,00</t>
  </si>
  <si>
    <t xml:space="preserve">Abririam novas portas para prestacao de servicos e representaria uma grande conquista pessoal. </t>
  </si>
  <si>
    <t xml:space="preserve">Preciso melhorar o planejamento e marketing do meu negócio. </t>
  </si>
  <si>
    <t>Ter mais disciplina e aprender a lidar melhor com os retornos negativos de possiveis clientes que acabam nao fechando o negócio com a minha empresa.</t>
  </si>
  <si>
    <t xml:space="preserve">Aumentar as minhas perspectivas e abordagens com o meu negócio. </t>
  </si>
  <si>
    <t>Camila Santana Marques</t>
  </si>
  <si>
    <t>MARQUES</t>
  </si>
  <si>
    <t>(61) 98334-5828</t>
  </si>
  <si>
    <t>camilasantanamarques@gmail.com</t>
  </si>
  <si>
    <t>72.341-103</t>
  </si>
  <si>
    <t xml:space="preserve">QLinda Artes </t>
  </si>
  <si>
    <t>Produtos personalizados, bonecas, caixas</t>
  </si>
  <si>
    <t>O nosso negocio nasceu a partir de uma necessidade financeira, e saude mental. E foi fluindo naturalmente. Hoje me sinto feliz pela escolha que tomei.</t>
  </si>
  <si>
    <t xml:space="preserve">Uma maquina de corte, ela tem funcões ideias para o nosso dia a dia, corta: feltro, eva, papel, tecido. </t>
  </si>
  <si>
    <t>Aumentaria a producao, melhoraria o resultado final das pecas confeccionadas, para a vida pessoal, menos desgaste da mao pelo movimentos repetitivos.</t>
  </si>
  <si>
    <t xml:space="preserve">aprender a organizar: compra de material, ordem de producao e entregas, financas, organizacao  no geral. do comeco para ca ja melhorou muito. </t>
  </si>
  <si>
    <t>Acreditar que eu posso conseguir realizar. até o comeco desse ano eu nao me via como empreendedora, me via como fazendo algo que eu amo.</t>
  </si>
  <si>
    <t xml:space="preserve"> 1 mes nao, mas em dois, sim! o valor da minha tao sonhada maquina é no valor de 3.669,00 se eu planejar e me organizar consigo compra ela em 2 meses</t>
  </si>
  <si>
    <t>JOSÉ</t>
  </si>
  <si>
    <t>SILVESTRE DE SOUZA JUNIOR</t>
  </si>
  <si>
    <t>(51) 98215-6519</t>
  </si>
  <si>
    <t>gereconsultoria@gmail.com</t>
  </si>
  <si>
    <t>91.150-180</t>
  </si>
  <si>
    <t>Chef Silvestre Gastronomia</t>
  </si>
  <si>
    <t>alimentacao</t>
  </si>
  <si>
    <t>Meu negócio iniciou com a baixa qualidade no servico de alimentacao porto-alegrense. Nossas dificuldades iniciais, foi investir. Comecar do zero.</t>
  </si>
  <si>
    <t>Gostariamos de reformar nossa cozinha pra atender mais publico. Instalar tudo em inox.</t>
  </si>
  <si>
    <t>Poderiamos dobrar nossa capacidade de producao, atingindo assim um faturamento maior.</t>
  </si>
  <si>
    <t>Precisariamos adaptar nossa cozinha pra podermos faturarmos mais.</t>
  </si>
  <si>
    <t>Para atingir meu sonho preciso trabalhar e focar ainda mais.</t>
  </si>
  <si>
    <t>Poderiamos organizar melhor nossa situacao de relacao com cliente.</t>
  </si>
  <si>
    <t xml:space="preserve">Otavio </t>
  </si>
  <si>
    <t>Costa Garcia</t>
  </si>
  <si>
    <t>(99) 98428-2080</t>
  </si>
  <si>
    <t>65.927-000</t>
  </si>
  <si>
    <t>Agencia Criativa | Fotografia &amp; Design</t>
  </si>
  <si>
    <t>Midias digitais e fotografia</t>
  </si>
  <si>
    <t>Cadastro de MEI</t>
  </si>
  <si>
    <t>A decisao de empreender nasceu da necessidade de me dedicar a algo que eu gostasse e que me tirasse da rotina de trabalhar no sonho de outras pessoas.</t>
  </si>
  <si>
    <t>Ser referencia no mercado com clientes consolidados e gerando renda suficiente para a vida do meu negócio. Isso custaria investir 5.000,00 reais hoje.</t>
  </si>
  <si>
    <t>Isso me realizaria pessoal e profissionalmente, pois mostraria a mim mesmo que todo o investimento de tempo e dinheiro vale a pena quando se tem meta.</t>
  </si>
  <si>
    <t>A parte visual do escritório, renovar o maquinario e investir em marketing digital utilizando os recursos pagos das redes sociais.</t>
  </si>
  <si>
    <t>Desapegar totalmente do medo de investir mais. Especialmente isso, pois tempo e plano tenho.</t>
  </si>
  <si>
    <t>Novas ideias de parcerias, investimentos, expansao e metodologia para alcancar o cliente certo.</t>
  </si>
  <si>
    <t>Samara Melk</t>
  </si>
  <si>
    <t>Gomes de Oliveira</t>
  </si>
  <si>
    <t>(85) 98886-8455</t>
  </si>
  <si>
    <t>samara.melk@hotmail.com</t>
  </si>
  <si>
    <t>Itaitinga</t>
  </si>
  <si>
    <t>61.880-000</t>
  </si>
  <si>
    <t>Fly Mundo</t>
  </si>
  <si>
    <t>Relacionados ao turismo</t>
  </si>
  <si>
    <t>O negócio nasceu da desilusao com a minha graduacao e do desemprego, bem como de um hobby que era viver do turismo e nao do direito,como anteriormente</t>
  </si>
  <si>
    <t>Obter o sucesso da empresa e realizacao pessoal, mostrando que sempre ha tempo para realizar sonhos. Em torno de 5 mil inicialmente.</t>
  </si>
  <si>
    <t>Realizacao de um sonho profissional, que é trabalhar com algo que me traz prazer, bem como compensacao pelos 10 anos que perdi com o Direito.</t>
  </si>
  <si>
    <t>Organizacao financeira, metas bem definidas, plano de acao, captacao e fidelizacao de clientes, treinamento, investimento financeiro inicial.</t>
  </si>
  <si>
    <t xml:space="preserve">A capacidade de sonhar e de tracar todas as etapas para a concretizacao dos sonhos, fazendo tudo com planejamento e base real da situacao finaceira. </t>
  </si>
  <si>
    <t>Tracar o meu plano de acao, gerir meu financeiro, consciencia e motivacao nas acões de melhoria e crescimento da empresa. Sonhar com os pés no chao.</t>
  </si>
  <si>
    <t>Rodrigues Pereira</t>
  </si>
  <si>
    <t>(11) 98638-1179</t>
  </si>
  <si>
    <t>rodriguesmarcio82@gmail.com</t>
  </si>
  <si>
    <t>06.622-370</t>
  </si>
  <si>
    <t>Erika Miyamoto</t>
  </si>
  <si>
    <t>Servicos de Cabeleireiro e Maquiadora</t>
  </si>
  <si>
    <t>Me chamo Marcio, e conheci a Erika no trabalho. Eu sempre tive espirito empreendedor, e a Erika um dia me disse que tinha o sonho de ser cabeleireira.</t>
  </si>
  <si>
    <t>A Erika sonha em modernizar o salao que temos hoje. Eu acredito que com 10.000,00 conseguiriamos realizar esse sonho.</t>
  </si>
  <si>
    <t>Espaco mais aconchegante e seguro para os clientes. E mais iluminado para quem realiza os servicos.</t>
  </si>
  <si>
    <t>O mais urgente é o piso do local, seguido pelas paredes, pinturas, móveis, iluminacao.</t>
  </si>
  <si>
    <t>Talvez mais coragem pra fazer empréstimo. Pois nao sou adepto desta opcao, prefiro lutar pra guardar o dinheiro necessario para uma reforma.</t>
  </si>
  <si>
    <t>Uma organizacao financeira para facilitar a realizacao dos objetivos.</t>
  </si>
  <si>
    <t>Andressa Da Silva</t>
  </si>
  <si>
    <t>(99) 99113-2176</t>
  </si>
  <si>
    <t>BellaChick Modas</t>
  </si>
  <si>
    <t xml:space="preserve">Roupas femininas e masculina </t>
  </si>
  <si>
    <t>No inicio do ano de 2017 fiquei despregada e peguei o dinheiro que recebi da empresa e investi na minha loja, isso ja era e um sonho meu.</t>
  </si>
  <si>
    <t xml:space="preserve">Formalizar a empresa e abri uma filial em outra Cidade, custaria  em torno de 15 a 20mil reais. </t>
  </si>
  <si>
    <t xml:space="preserve">Enorme, tem Muitos clientes nessa outra Cidade por causa das divulgacões no Instagram, entao eu venderia mais e é a loja iria crescer, </t>
  </si>
  <si>
    <t>A organizacao financeira principalmente, colocar tudo no papel e o que saiu e o que entrou e saber o quanto deve poupar .</t>
  </si>
  <si>
    <t xml:space="preserve">Mais dedicacao e cumprir as minha metas que estabeleco todos os meses </t>
  </si>
  <si>
    <t>Com a ajudar séria mais facil,  iria conseguir um plano financeiro saudavel, pois eu sei o que deve fazer, mas nao sei como eu devo fazer.</t>
  </si>
  <si>
    <t>Darli</t>
  </si>
  <si>
    <t>Lozano</t>
  </si>
  <si>
    <t>(21) 99679-2973</t>
  </si>
  <si>
    <t>darli@lozano.eti.br</t>
  </si>
  <si>
    <t>20.550-030</t>
  </si>
  <si>
    <t>salao de beleza</t>
  </si>
  <si>
    <t>linha aneethum</t>
  </si>
  <si>
    <t>micro empresa</t>
  </si>
  <si>
    <t>trabalhar com autoestima das pessoas, podendo proporcionar mudancas</t>
  </si>
  <si>
    <t>fazer o meu negocio crescer e assim quitar todas as dividas , em torno de R$150.000,00</t>
  </si>
  <si>
    <t>Teria um crescimento em torno de 20%, na minha vida pessoal me realizaria em poder cumprir a minha meta</t>
  </si>
  <si>
    <t>Propaganda e cultura profissional, treinamento, maior visibilidade nas midias</t>
  </si>
  <si>
    <t>Aprender a dizer nao, aprender a controlar as financas, ter controle administrativo</t>
  </si>
  <si>
    <t>Me direcionar nos controles financeiro e assim buscar orientacao para alavancar meu comercio</t>
  </si>
  <si>
    <t>Regis</t>
  </si>
  <si>
    <t>(11) 94011-5745</t>
  </si>
  <si>
    <t>contato@dronevip.com.br</t>
  </si>
  <si>
    <t>06.110-180</t>
  </si>
  <si>
    <t>Dronevip - fotos e videos com drone</t>
  </si>
  <si>
    <t>Fotos e videos com Drone</t>
  </si>
  <si>
    <t xml:space="preserve">Sempre tive a veia empreendedora, de explorador. ENcontrei no universo de Drones grandes oportunidades tecnologicas para empreender e assim o fiz. </t>
  </si>
  <si>
    <t>Fazer meu negócio ser rentavel e aumentar a equipe e maquinario. Custaria algo acima de 200k.</t>
  </si>
  <si>
    <t xml:space="preserve">Realizacao pessoal / Profissional. Auxilio a outras pessoas. </t>
  </si>
  <si>
    <t>Estruturar meu plano de negócios, do inicio ao fim.</t>
  </si>
  <si>
    <t>Dar mais foco no que de fato trara resultado. Investir mais tempo no que realmente da resultado.</t>
  </si>
  <si>
    <t xml:space="preserve">Novas oportunidades, mudanca de mindset, mais controle sobre as financas, definicao de jornadas, dentre outros. </t>
  </si>
  <si>
    <t>Luana Maria</t>
  </si>
  <si>
    <t>Alves de Souza</t>
  </si>
  <si>
    <t>(17) 99133-2682</t>
  </si>
  <si>
    <t>luazinha0@hotmail.com</t>
  </si>
  <si>
    <t>Tabapua</t>
  </si>
  <si>
    <t>15.880-000</t>
  </si>
  <si>
    <t>Maria artes e mimos</t>
  </si>
  <si>
    <t>Artesanatos p mamae/bebe/crianca/adolesc</t>
  </si>
  <si>
    <t>Tive duas meis que faliram por nao conseguir administrar.Uma loja de artesanatos e outra de decoracao de festas.Hoje vendo  artesanato online.</t>
  </si>
  <si>
    <t>Ter um atelie em minha casa com o custo de 1800 reais para uma maquina de costura mesa gaveteiros e materia prima.</t>
  </si>
  <si>
    <t>Conseguiria melhorar a qualidade dos meus produtos , minha organizacao ,e com isso impulsionar minhas vendas .</t>
  </si>
  <si>
    <t>Separar as financas do meu negocio das financas pessoais , ter capital de giro precificar meus produtos corretamente para expandir meu negocio.</t>
  </si>
  <si>
    <t>Ter determinacao para colocar meu sonho em pratica e perder a vergonha de vender meus produtos .</t>
  </si>
  <si>
    <t xml:space="preserve">Aprender a precificar , a separar as financas ,fazer parcerias e divulgar o meu trabalho. </t>
  </si>
  <si>
    <t>(31) 98955-8679</t>
  </si>
  <si>
    <t>luasoaresbh@yahoo.com.br</t>
  </si>
  <si>
    <t>33.900-720</t>
  </si>
  <si>
    <t xml:space="preserve">Ludrica\&amp;#39;s Athelier </t>
  </si>
  <si>
    <t xml:space="preserve">Roupas e Acessórios </t>
  </si>
  <si>
    <t>Enquanto eu trabalhava na iniciativa privada, em paralelo eu tinha uma loja virtual. Depois que fui demitida,resolvi abrir uma loja fisica.</t>
  </si>
  <si>
    <t>Gostaria de fazer uma viagem ao Peru e custa em torno de 6 mil.</t>
  </si>
  <si>
    <t>Eu seria uma pessoal muito mais motivada. Pois ao realizar um sonho, eu sei q consigo realizar qualquer outro que eu tiver,tanto pessoal ou empresa.</t>
  </si>
  <si>
    <t>Aumentar minhas vendas e fidelizar mais clientes,e assim ter mais lucro.</t>
  </si>
  <si>
    <t xml:space="preserve">Ser mais corajosa e ser mais firme em minhas decisões. </t>
  </si>
  <si>
    <t>Trazer melhorias para o meu negócio, aumentado das vendas e poder fazer a viagem dos sonhos antes do prazo.</t>
  </si>
  <si>
    <t>Luis Phillip</t>
  </si>
  <si>
    <t>Domingos Zanini</t>
  </si>
  <si>
    <t>(61) 98138-4589</t>
  </si>
  <si>
    <t>bocosdf@hotmail.com</t>
  </si>
  <si>
    <t>71.020-172</t>
  </si>
  <si>
    <t>JL Produtos e Cosméticos</t>
  </si>
  <si>
    <t>Cosméticos, vida-funcional e servicos</t>
  </si>
  <si>
    <t>Um convite de amigo para empreender. A visao de futuro dele me motivou, foi dificil prospectar clientes no comeco, mas ainda lembro do primeiro R$100.</t>
  </si>
  <si>
    <t>O meu objetivo é adquirir um veiculo cujo investimento vai girar em torno de R$18.000</t>
  </si>
  <si>
    <t>No negócio aprimoraria a logistica de busca e entrega dos produtos e do transporte em grupo para eventos e cursos. Na vida seria o primeiro sucesso!</t>
  </si>
  <si>
    <t>Melhorar a gestao financeira, aumentar as vendas com estratégias criativas, melhorar a capacitacao e criar rotinas saudaveis bem-definidas e constante</t>
  </si>
  <si>
    <t>Aprender a ser mais assertivo e incisivo nas vendas, desenvolver rotinas, trabalhar com a agenda e ter mais responsabilidade financeira e gerencial.</t>
  </si>
  <si>
    <t>Estar bem encaminhado para uma vida financeira saudavel, tanto minha quanto da empresa, e ter mais confianca no que eu devo fazer.</t>
  </si>
  <si>
    <t>Palloma</t>
  </si>
  <si>
    <t>(81) 99830-1783</t>
  </si>
  <si>
    <t>palloma_roberta1@hotmail.com</t>
  </si>
  <si>
    <t>Jaboatao dos Guararapes</t>
  </si>
  <si>
    <t>54.440-290</t>
  </si>
  <si>
    <t>Sudary sushi delivery</t>
  </si>
  <si>
    <t>Comida chinesa e japonesa</t>
  </si>
  <si>
    <t>Comecei com meu delivery na cozinha da minha sogra e hoje ja estou trabalhando e morando em um apartamento alugado e consigo me manter com meu esposo.</t>
  </si>
  <si>
    <t>Comprar nosso apartamento que nos tiraria do aluguel, 100,000.00 em média</t>
  </si>
  <si>
    <t>Seria perfeito pois nao precisaria pagar aluguel e assim gerar mais lucro para investir no meu negócio</t>
  </si>
  <si>
    <t>Gerenciar melhor o dinheiro, nao usar o dinheiro do negócio para tudo e poupar</t>
  </si>
  <si>
    <t>Nao misturar o dinheiro do negócio com o que eu poderia tirar como salario e ainda nao faco.</t>
  </si>
  <si>
    <t>Preciso realmente de ajuda, pois ja tentei sozinha e nao consegui, assim seria um avanco na minha vida e no meu negócio</t>
  </si>
  <si>
    <t>Eduardo</t>
  </si>
  <si>
    <t>(31) 98680-9477</t>
  </si>
  <si>
    <t>eduardovieira125@gmail.com</t>
  </si>
  <si>
    <t>36.420-000</t>
  </si>
  <si>
    <t>Vieira Panificacao</t>
  </si>
  <si>
    <t>Confeitaria e Panificacao</t>
  </si>
  <si>
    <t>sou apaixonado pela culinaria desde pequeno sempre gostei de cozinhar fazer doces e isso me motivou a querer abrir um negócio e virar um empreendedor.</t>
  </si>
  <si>
    <t>Fazer uma faculdade de gastronomia, Nao tenho calculo exato do valor do curso e gastos por conta de ser fora da minha cidade.</t>
  </si>
  <si>
    <t>Ser reconhecido e também  ser um profissional no ramo</t>
  </si>
  <si>
    <t xml:space="preserve">Melhorar muito meu marketing para ganhar mais clientes e alavancar as vendas. </t>
  </si>
  <si>
    <t>Aprender a falar NAO! para as coisas, controlar as financas pessoais e de empresa, separa-las</t>
  </si>
  <si>
    <t>Com a ajuda da mentoria eu com certeza teria muito mais CONHECIMENTO: ( dicas,planos,ajuda...) que mudara a minha vida e também da minha empresa.</t>
  </si>
  <si>
    <t>Vivian</t>
  </si>
  <si>
    <t>Porto de Oliveira</t>
  </si>
  <si>
    <t>(12) 99600-6855</t>
  </si>
  <si>
    <t>vrdeminas@gmail.com</t>
  </si>
  <si>
    <t>Sao Sebastiao</t>
  </si>
  <si>
    <t>11.619-395</t>
  </si>
  <si>
    <t>VR DE MINAS DISTRIBUIDORA</t>
  </si>
  <si>
    <t>PAO DE QUEIJO, QUEIJOS, CACHACAS, DOCES.</t>
  </si>
  <si>
    <t>MEI-MICRO EMPREENDEDOR INDIVIDUAL</t>
  </si>
  <si>
    <t xml:space="preserve">FOI UMA IDEIA DO MEU ESPOSO QUANDO MORAVAMOS EM BH-MINAS GERAIS EM 2013. TEMOS UM PRODUTO DE ALTA QUALIDADE QUE NAO TEM NO ESTADO DE SAO PAULO.  </t>
  </si>
  <si>
    <t>TROCAR NOSSO CARRO POR UM COMERCIAL FURGAO. CUSTARIA 20.000</t>
  </si>
  <si>
    <t>TERIAMOS NOSSAS ENTREGAS SEM TERMOS RISCOS DE PERDER OS PRODUTOS, FARIAMOS OUTROS PLANEJAMENTOS PARA OUTRAS CONQUISTAS E MENOS CUSTOS COM COMBUSTIVEL.</t>
  </si>
  <si>
    <t>QUALIDADE FINANCEIRA, ORGANIZACAO  E CAPITAL DE GIRO.</t>
  </si>
  <si>
    <t>ORGANIZAR MELHOR AS FINANCAS E APRENDER MAIS SOBRE EMPREENDEDORISMO.</t>
  </si>
  <si>
    <t>A PRINCIPIO COLOCAR EM PRATICA OS DESAFIOS DADOS NO DECORRER DO CURSO.</t>
  </si>
  <si>
    <t>Luciana</t>
  </si>
  <si>
    <t>Pereira dos Santos</t>
  </si>
  <si>
    <t>(45) 99143-6028</t>
  </si>
  <si>
    <t>luhcabeleleira@hotmail.com</t>
  </si>
  <si>
    <t>Matelandia</t>
  </si>
  <si>
    <t>85.887-000</t>
  </si>
  <si>
    <t>Toke final</t>
  </si>
  <si>
    <t>Servicos de salao de beleza e vendo roup</t>
  </si>
  <si>
    <t>Cabeleireiro</t>
  </si>
  <si>
    <t>Eu trabalhava em salao porém  trabalhava muito e ganhava pouco.ai tinha250reais e resolvi  abrir meu negócio a partir dai meu lucro investia n negócio</t>
  </si>
  <si>
    <t>Eu pretendo construir minha própria sala e me livrar do aluguel Aprox7mil</t>
  </si>
  <si>
    <t>Economizaria no dinheiro do aluguel poderia investir em melhorias  e produtos novos p meu negócio</t>
  </si>
  <si>
    <t>Reduzir meus gastos ,separar oq eu quero do q eu preciso</t>
  </si>
  <si>
    <t xml:space="preserve">Tirar o eu quero e pensar c realmente preciso ou é só um desejo meu .aprender economizar fazer promocões </t>
  </si>
  <si>
    <t xml:space="preserve">Eu acho q conseguiria uma parte ja do meu sonho  p comecar pagar pedreiro a compra de materiais p comecar a obra </t>
  </si>
  <si>
    <t>A ideia do Guia Ninja surgiu, ao notar que pequenos e médios comerciantes normalmente nao possuem informacões atualizadas na web. Ex. tel, email, etc.</t>
  </si>
  <si>
    <t>Em 1 ano atingir todo o estado de SP. No maximo R$ 30.000,00.</t>
  </si>
  <si>
    <t>Acredito que meu negocio teria uma estrutura/estabilidade melhor financeiramente. Na minha vida pessoal, a mesma situacao.</t>
  </si>
  <si>
    <t>Acredito que no momento organizar bem todos os procedimentos, e elaborar uma boa acao de marketing e vendas.</t>
  </si>
  <si>
    <t>A ideia de que os sonhos nós conquistamos aos poucos, e nao de um dia para o outro. (Estou trabalhando bastante nisso)</t>
  </si>
  <si>
    <t>Acredito que me ajudaria a aperfeicoar os procedimentos da empresa. E ter melhores dicas de como gerir meu negócio.</t>
  </si>
  <si>
    <t>Gabriela Mariana</t>
  </si>
  <si>
    <t>Dauer Rodrigues</t>
  </si>
  <si>
    <t>Biscoitos naturais para caes.</t>
  </si>
  <si>
    <t>Empreendedor Individual</t>
  </si>
  <si>
    <t>Trabalhei como confeiteira autonoma por 5 anos. Buscava um mercado que me trouxesse mais satisfacao pessoal. Ja fabricava biscoitos para os meus caes.</t>
  </si>
  <si>
    <t>Gostaria de crescer a minha empresa para que ela gere lucro o bastante para sustentar a minha familia. Em melhorias no site e equipamentos R$9.000,00.</t>
  </si>
  <si>
    <t>Aumentar as vendas tanto para pessoa fisica quanto juridica. Dessa forma, reinvestir na empresa para melhorias nos site e na estrutura da cozinha.</t>
  </si>
  <si>
    <t xml:space="preserve">Melhorar minhas habilidades em vendas (coragem e confianca) e estratégia. Auentando as oportunidades de concretizar vendas e parcerias. </t>
  </si>
  <si>
    <t>Organizar os processos internos da empresa, desenvolver estratégias de venda e analisar se meu produto esta de acordo com o mercado e bem precificado.</t>
  </si>
  <si>
    <t>Dos Santos Pereira</t>
  </si>
  <si>
    <t>(71) 99717-0796</t>
  </si>
  <si>
    <t>lucas.dspa@live.com</t>
  </si>
  <si>
    <t>BISCOITO ALE</t>
  </si>
  <si>
    <t>Biscoitos decorados</t>
  </si>
  <si>
    <t>Nosso negócio nasceu por conta das necessidades, trabalhamos com biscoitos decorados, nossa filha foi o maior motivos para comecarmos.</t>
  </si>
  <si>
    <t>Ter nosso espaco para produzirmos os biscoitos, e acreditamos que isso nos custaria uns 5.000,00</t>
  </si>
  <si>
    <t>Teria um grande enpacto, só pelo fato de saber que em um ano poderiamos conseguir envestir em nosso próprio crescimento com renda obtida dos lucros.</t>
  </si>
  <si>
    <t>Gestao financeira, planejamento estratégico de gestao de negócios e uma estrutura adequada.</t>
  </si>
  <si>
    <t>Preciso ter uma postura mas adequada em relacao ao planejamento e organizacao.</t>
  </si>
  <si>
    <t>Conhecimento para aplicar da melhor forma em meus objetivos e conquistar as coisas da melhor forma possivel.</t>
  </si>
  <si>
    <t>Sérgio</t>
  </si>
  <si>
    <t>Salles</t>
  </si>
  <si>
    <t>(75) 99202-2337</t>
  </si>
  <si>
    <t>sergiomurillosalles@gmail.com</t>
  </si>
  <si>
    <t>44.052-406</t>
  </si>
  <si>
    <t>Propag Comunicacao</t>
  </si>
  <si>
    <t>Publicidade, propaganda e marketing</t>
  </si>
  <si>
    <t>O meu sonho nasceu após eu ter muitas dificuldades em entrar no mercado de publicidade, entao decidi investir e me dar a vaga tao sonhada.</t>
  </si>
  <si>
    <t>Estar entre as maiores agencias da cidade, custaria cerca de 40.000,00</t>
  </si>
  <si>
    <t>O impacto seria enorme, em ambos os aspectos. Acredito que temos potencial de sobra para isso.</t>
  </si>
  <si>
    <t>Divisao de tarefas e setores, além de investir em equipamentos</t>
  </si>
  <si>
    <t>Preciso ir com mais calma, vencer etapa por etapa e nao tentar fazer tudo de vez.</t>
  </si>
  <si>
    <t xml:space="preserve">Conseguiria melhorar muito, pois sinto que a desorganizacao é grande e isto muitas vezes tira a motivacao em continuar. </t>
  </si>
  <si>
    <t>Jocoski</t>
  </si>
  <si>
    <t>(41) 99859-3865</t>
  </si>
  <si>
    <t>83.410-290</t>
  </si>
  <si>
    <t>Lu Modas</t>
  </si>
  <si>
    <t>Na realidade, o loja Lu Modas foi fundada pela minha mae, mas como ela tinha dificuldades em administrar a empesa, eu acabei assumindo esse papel.</t>
  </si>
  <si>
    <t>Quero adquirir meu carro próprio, e custaria em aproximadamente uns R$23,000.00</t>
  </si>
  <si>
    <t>Ter facilidade e autonomia para sair e resolver os problemas da empresa, ou ir a eventos relacionados, sem depender de terceiros para levar e buscar.</t>
  </si>
  <si>
    <t>Separar as despesas pessoais, das do trabalho, e definir um pró-labore, para nao comprometer a saude financeira da empresa.</t>
  </si>
  <si>
    <t>Eu sei que sou muito dedicada e persistente, mas preciso melhorar a minha autoconfianca e acreditar na minha capacidade de realizacao.</t>
  </si>
  <si>
    <t>Ter um mentor iria me ajudar a entender o que preciso fazer, e colocar em pratica o que for necessario para atingir meu objetivo.</t>
  </si>
  <si>
    <t>Empreendescola</t>
  </si>
  <si>
    <t>(35) 3414-4200</t>
  </si>
  <si>
    <t>admi.wellington@gmail.com</t>
  </si>
  <si>
    <t>POCOS DE CALDAS</t>
  </si>
  <si>
    <t>37.701-524</t>
  </si>
  <si>
    <t>Treinamentos para adolescentes</t>
  </si>
  <si>
    <t>Meu negócio nasceu para ajudar outros jovens a mudarem de vida com capacitacao adequada, pois ganhei uma bolsa do PROUNI e isso mudou minha</t>
  </si>
  <si>
    <t>Meu sonho é conseguir comunicar a história do Empreendescola para o maximo de pessoas possiveis, pois ainda nao consigo fazer isso hoje do jeito certo</t>
  </si>
  <si>
    <t>Aumentaria a quantidade de clientes, parceiros e o conteudo chegaria para mais alunos</t>
  </si>
  <si>
    <t>Ou aprender na marra comunicacao e marketing, ou entao contratar alguma empresa para isso</t>
  </si>
  <si>
    <t>Aprender a delegar mais e definir melhor minhas metas, pois sinto que ainda nao estou 100% e bagunco a questao financeira ainda</t>
  </si>
  <si>
    <t>Ajudar a definir prioridades, seria ótimo isso com o olhar externo isso seria facilitado com certeza</t>
  </si>
  <si>
    <t>Madamme</t>
  </si>
  <si>
    <t>Co.</t>
  </si>
  <si>
    <t>(85) 99672-2398</t>
  </si>
  <si>
    <t>aquariana88@hotmail.com</t>
  </si>
  <si>
    <t>60.813-520</t>
  </si>
  <si>
    <t>Madamme Fitness Co.</t>
  </si>
  <si>
    <t>Moda fitness feminina</t>
  </si>
  <si>
    <t>Nunca imaginei adentrar nesse mundo de vendas(que desafio),sou contadora,e olha só,consegui abrir meu negócio,fabricar roupas(que conquista).</t>
  </si>
  <si>
    <t>Juntar 10 mil reais para investir no meu negócio, teria que juntar $40 por dia até la. É bem possivel.</t>
  </si>
  <si>
    <t>Um grande avanco em saber economizar, valorizar ainda mais o lucro do negócio e saber que é possivel poupar para investir.</t>
  </si>
  <si>
    <t>Economizar os gastos pessoais e saber lancar colecões de produtos certeiros.</t>
  </si>
  <si>
    <t>Possuir uma visao mais profissional do negócio, saber buscar novos clientes e separar gastos pessoais dos gastos da empresa.</t>
  </si>
  <si>
    <t>Conseguiria uma melhor organizacao e planejamento do negócio. Com certeza iria conseguir poupar muito em 1 mes.</t>
  </si>
  <si>
    <t>Francislene Gomes da</t>
  </si>
  <si>
    <t xml:space="preserve">Lindo\&amp;#39;s Salgados Gourmet </t>
  </si>
  <si>
    <t>Vendo salgados e sucos na bicicleta.</t>
  </si>
  <si>
    <t>Nasceu:amor que tenho por cozinhar e vender.Motivou:o desemprego.Desafio q enfrento:Falta de equipamentos.Conquista:ganhar o premio da Academia Assai.</t>
  </si>
  <si>
    <t>Com o freezer eu teria mais espaco para armazenar meus salgados,e a moto seria Boa para fazer compras e também para ir vender em lugares mais longe.</t>
  </si>
  <si>
    <t>Tenho que mudar a minha organizacao na parte financeira. Ainda nao sei quanto ganho e quanto vendo. Ai fica ruim de realizar meus sonhos.</t>
  </si>
  <si>
    <t>Mudar um pouco a minha consciencia em relacao a gastos desnecessarios.Comprar exatamente só o que for de extrema necessidade para mim e a empresa.</t>
  </si>
  <si>
    <t>Johanna</t>
  </si>
  <si>
    <t>Lieskow</t>
  </si>
  <si>
    <t>(41) 99729-4446</t>
  </si>
  <si>
    <t>80.230-050</t>
  </si>
  <si>
    <t>Johanna Lieskow Fotografia</t>
  </si>
  <si>
    <t>Fotografia de Eventos Sociais</t>
  </si>
  <si>
    <t xml:space="preserve">Nasceu da vontade de fotografar pessoas e suas histórias. Poder utilizar meu olhar para registrar momentos importantes na vida das pessoas. </t>
  </si>
  <si>
    <t>Gostaria de mudar minha logo e identidade visual para algo mais atual. Produzir um welcome kit para as minhas noivas. R$5.000</t>
  </si>
  <si>
    <t xml:space="preserve">Mudaria totalmente a forma como os clientes vem o meu negócio, eu poderia atingir um publico melhor e ter mais tempo para mim. </t>
  </si>
  <si>
    <t xml:space="preserve">Preciso me organizar financeiramente e também com meus prazos e projetos. Ter mais qualidade de producao e menos quantidade. </t>
  </si>
  <si>
    <t xml:space="preserve">Me comprometer mais com meus objetivos. Ter foco e resiliencia. Manter uma constancia com a aplicacao dos novos conhecimentos que aprendi no curso. </t>
  </si>
  <si>
    <t xml:space="preserve">Com certeza conseguiria tirar varias duvidas, me comprometer com meus objetivos e alavancar minha empresa para outro nivel! </t>
  </si>
  <si>
    <t>FERNANDA</t>
  </si>
  <si>
    <t>SILVEIRA</t>
  </si>
  <si>
    <t>(11) 95776-9024</t>
  </si>
  <si>
    <t>fernandaapimentamulher@gmail.com</t>
  </si>
  <si>
    <t>13.309-160</t>
  </si>
  <si>
    <t>Apimenta Mulher! Boutique Intima</t>
  </si>
  <si>
    <t>Lingeries sensuais / cosméticos sensuais</t>
  </si>
  <si>
    <t>Sempre trabalhei desde 14 anos, e qdo estava com 29 anos minha segunda filha nasceu e parei de trabalhar . Ai resolvi trabalhar por conta. Muitos tabu</t>
  </si>
  <si>
    <t>Ter a minha loja caminhando e crescendo a cada dia mais e sempre buscar conteudos qualidade para as clientes. De valor uns 15 mil</t>
  </si>
  <si>
    <t>Realizacao pessoal. Poder conectar mais os casais , fazer com que a mulher se ame mais se permita . E sempre com respeito entre os dois e amor claro.</t>
  </si>
  <si>
    <t xml:space="preserve">Buscar mais clientes, colocar a % os valores finais corretos, sem perder $. </t>
  </si>
  <si>
    <t>Ser mais organizada no financeiro, pq ele saudavel e positivo consigo fazer mais cursos e trazer as clientes novidades.</t>
  </si>
  <si>
    <t>Melhorias e aprendizado, reparar onde estou errando e corrigir para ter um negócio próspero. Conclusao empreender melhor !!</t>
  </si>
  <si>
    <t>Souza da Silva</t>
  </si>
  <si>
    <t>(69) 99295-0381</t>
  </si>
  <si>
    <t>lukas.pvh2018@hotmail.com</t>
  </si>
  <si>
    <t>Porto Velho</t>
  </si>
  <si>
    <t>Rondonia</t>
  </si>
  <si>
    <t>76.829-276</t>
  </si>
  <si>
    <t xml:space="preserve">LK Calcados &amp; Acessórios </t>
  </si>
  <si>
    <t>Relógios, pulseiras, bolsas.</t>
  </si>
  <si>
    <t>Eu estava vendo o quanto é dificil ganhar dinheiro em obras pós eu era ajudante de pedreiro é comecei reparar nós empreendedores que comecaram do zero</t>
  </si>
  <si>
    <t xml:space="preserve">Comprar minha casa própria, ampliar meu negócio, se legalizar com o governo </t>
  </si>
  <si>
    <t xml:space="preserve">Na minha vida pessoal teria um impacto muito positivo </t>
  </si>
  <si>
    <t xml:space="preserve">Preciso almentar o numero de vendas, ampliar mais meu negócio </t>
  </si>
  <si>
    <t xml:space="preserve">Gastar menos com coisas boba, economizar o maximo, buscar equilibrio nos gastos </t>
  </si>
  <si>
    <t xml:space="preserve">Talvez sim, pós tudo na vida e possivel, só acreditar e correr atras </t>
  </si>
  <si>
    <t>Naime do Socorro</t>
  </si>
  <si>
    <t>Araujo Caxias</t>
  </si>
  <si>
    <t>(91) 8427-7674</t>
  </si>
  <si>
    <t>67.030-130</t>
  </si>
  <si>
    <t xml:space="preserve">Linda de Bonita </t>
  </si>
  <si>
    <t>Roupas, acessórios etc...</t>
  </si>
  <si>
    <t>As dificuldades financeiras minha e de 2 amigas, fizeram nós nos juntarmos e criar um grupo em uma rede social e comecar a vender.</t>
  </si>
  <si>
    <t>Comprar minha moto, esse é um sonho que gostaria de realizar a principio, outro sonho é viajar.</t>
  </si>
  <si>
    <t xml:space="preserve">Iria facilitar as visitas os Distribuidores e também nossas entregas </t>
  </si>
  <si>
    <t xml:space="preserve">Aumentar minhas vendas, para que assim eu consiga aumemtar meu lucro e poder ter um salario pra mim e outro para o meu negócio </t>
  </si>
  <si>
    <t>Ser mais ousada, preciso aprender a administrar meu negócio, preciso para de ter medo de arriscar.</t>
  </si>
  <si>
    <t>Posso aprender como aumentar meu lucro com pouco investimento.</t>
  </si>
  <si>
    <t>Torres Ferreira</t>
  </si>
  <si>
    <t>(31) 99701-3946</t>
  </si>
  <si>
    <t>simonetorres839@gmail.com</t>
  </si>
  <si>
    <t>Lauro de Freitas</t>
  </si>
  <si>
    <t>42.722-020</t>
  </si>
  <si>
    <t>S &amp; L Lanches</t>
  </si>
  <si>
    <t>Lanches tipo fast food</t>
  </si>
  <si>
    <t>Vi oportunidade e resolvi arriscar. O desafio foi e sempre sera surpreender, trazer sabor ao que pode ser tao simples como um hot dog a um preco justo</t>
  </si>
  <si>
    <t>Meu objetivo é ter um bar com petiscos mineiros e baianos com musica ao vivo voltado para o publico LGBT</t>
  </si>
  <si>
    <t>Um ponto fixo me traria mais espaco para oferecer mais opcoes de tira gosto. Atender mais pessoas. Mudaria tudo na minha vida pra melhor</t>
  </si>
  <si>
    <t>Tudo. É um desafio novo que tenho certeza de estar pronta pra ele</t>
  </si>
  <si>
    <t>Ter mais confianca nas pessoas que possam me ajudar a conquistar meu objetivo</t>
  </si>
  <si>
    <t>Um olhar mais critico sobre o meu negocio e potencializar o que tenho de positivo</t>
  </si>
  <si>
    <t>Manoel</t>
  </si>
  <si>
    <t>Morais Leite</t>
  </si>
  <si>
    <t>(88) 98131-0748</t>
  </si>
  <si>
    <t>Brejo Santo</t>
  </si>
  <si>
    <t>63.260-000</t>
  </si>
  <si>
    <t>marmoraria porto</t>
  </si>
  <si>
    <t>marmores e granitos</t>
  </si>
  <si>
    <t>micro empreededor</t>
  </si>
  <si>
    <t>eu planejei vendo a deficiencia em outras empresas do mesmo ramo com prazo de entrega de produtos atendimento ao cliente.</t>
  </si>
  <si>
    <t>gostaria de ampliar  com equipamentos e insumos variados, isso mim custaria entorno de 30 a 50 mil.</t>
  </si>
  <si>
    <t>isso mim traria mais agilidade nos meus servicos e  na geracao de emprego .</t>
  </si>
  <si>
    <t>Eu precisaria aumenta a diversidade de produtos e servicos a oferecer e um pouco mais de divulgacao,e com as coisas fluiriam naturalmente.</t>
  </si>
  <si>
    <t>ter um pouco mais de objetivo e mim aperfeicoar cada vez mais indo a feiras, palestras e cursos para o meu crescimento.</t>
  </si>
  <si>
    <t>seria de grande importancia  porque com isso eu teria um acompanhamento de como eu deveria a agir com meu negocio e assim melhorando minhas acões.</t>
  </si>
  <si>
    <t>Mazzotti</t>
  </si>
  <si>
    <t>(11) 95494-4454</t>
  </si>
  <si>
    <t>gabriela.mazzott@hotmail.com</t>
  </si>
  <si>
    <t>02.046-010</t>
  </si>
  <si>
    <t xml:space="preserve">GABRIELA CRAVO E CANELA </t>
  </si>
  <si>
    <t xml:space="preserve">SEMI JÓIAS FEMININAS </t>
  </si>
  <si>
    <t xml:space="preserve">Após sofrer um acidente, empreender, foi uma motivacao para comecar tudo do zero, a conhecer o mercado e como conquistas cito os primeiros clientes. </t>
  </si>
  <si>
    <t>Estabilizar a minha ideia de centralizar tudo em um só local, loja fisica e online, com mercadorias e equipamentos em um só lugar. Média de 15 mil.</t>
  </si>
  <si>
    <t xml:space="preserve">Um impacto financeiro, pois aumentaria lucro e estabilidade, o que poderia me dar uma oportunidade de pensar em conquistas pessoais. </t>
  </si>
  <si>
    <t xml:space="preserve">Preciso estabilizar a organizacao financeira, nao apenas do meu negócio, mas também pessoal. </t>
  </si>
  <si>
    <t>Mudar o modo de pensar financeiramente, nao agir com impulso e nao ter medo de futuras crises que possam acontecer no decorrer do ano.</t>
  </si>
  <si>
    <t xml:space="preserve">A oportunidade de ter alguém experiente para \&amp;#34;abrir a mente\&amp;#34; e nos mostrar uma realidade fora da nossa \&amp;#34;zona de conforto\&amp;#34;. </t>
  </si>
  <si>
    <t>Nehara</t>
  </si>
  <si>
    <t>(35) 98871-0195</t>
  </si>
  <si>
    <t>bruna.nehara@hotmail.com</t>
  </si>
  <si>
    <t>Itajuba</t>
  </si>
  <si>
    <t>37.501-060</t>
  </si>
  <si>
    <t>Nehara Doces Artesanais</t>
  </si>
  <si>
    <t>Sobremesas</t>
  </si>
  <si>
    <t>A vontade de deixar a vida das pessoas mais doce! No incio nao foi facil pela falta de experiencia, mas com o tempo foi tudo dando certo!</t>
  </si>
  <si>
    <t>Terminar minha cozinha. Ainda falta muita coisa, como azulejo e armarios e alguns utensilios necessarios, como batedeira e liquidificador. R$ 9.375</t>
  </si>
  <si>
    <t>A cozinha ficando pronta, vai dar uma cara mais profissional para os clientes que me visitam. E os utensilios vao facilitar minha producao.</t>
  </si>
  <si>
    <t>Principalmente planejamento financeiro para poder adquirir os equipamentos e poder investir nos materiais necessarios e na mao de obra para a reforma.</t>
  </si>
  <si>
    <t>Preciso de mais foco no meu objetivo e principalmente organizacao das minhas tarefas para manter o orcamento equilibrado.</t>
  </si>
  <si>
    <t xml:space="preserve">Organizando as financas eu ja conseguiria separar algum dinheiro para a adquirir os materiais necessarios. </t>
  </si>
  <si>
    <t>drusila ribeiro</t>
  </si>
  <si>
    <t>borges</t>
  </si>
  <si>
    <t>(14) 99776-6118</t>
  </si>
  <si>
    <t>drusilar@hotmail.com</t>
  </si>
  <si>
    <t>Ourinhos</t>
  </si>
  <si>
    <t>19.900-261</t>
  </si>
  <si>
    <t>d.r.borges confeccoes</t>
  </si>
  <si>
    <t>calca pra pratica de esporte</t>
  </si>
  <si>
    <t>Junta comercial e Receita Federal.</t>
  </si>
  <si>
    <t xml:space="preserve">Por necessidade pesquisei toda a linha de producao de calcas leggings de boa qualidade e a coloquei em pratica e, logo formou se minha clientela.     </t>
  </si>
  <si>
    <t>Montar minha loja de roupa, o valor R$.7890,00</t>
  </si>
  <si>
    <t>Contato direto com meu cliente ou algum pretendente ao meu produto, ocorrendo aumento nas vendas do varejo ao atacado.</t>
  </si>
  <si>
    <t>Colocar meus produtos em exposicao.</t>
  </si>
  <si>
    <t>Perder o medo de acreditar mais em mim e parar de procrastinar.</t>
  </si>
  <si>
    <t>Eu iria fazer mudancas que estao me impedindo de crescer e buscar por resultados concretos.</t>
  </si>
  <si>
    <t>Alessa</t>
  </si>
  <si>
    <t>Mascarenhas Cerqueira</t>
  </si>
  <si>
    <t>(75) 99237-0330</t>
  </si>
  <si>
    <t>alessacerqueira@gmail.com</t>
  </si>
  <si>
    <t>Itaberaba</t>
  </si>
  <si>
    <t>46.880-000</t>
  </si>
  <si>
    <t xml:space="preserve">Super Sócio </t>
  </si>
  <si>
    <t xml:space="preserve">Confeccões, semijoias e cosméticos </t>
  </si>
  <si>
    <t>Comprei uma quantidade de cosméticos para vender combinei com uma pessoa que cada produto que ela vendesse ela teria 50% do lucro, fiz com 14 pessoas.</t>
  </si>
  <si>
    <t>Ter mercadoria e estrutura para atender 100 parceiros onde cada um seja sócio obtento 50% do lucro de seus resultados. R$ 20.000,00.</t>
  </si>
  <si>
    <t xml:space="preserve">Meu faturamento aumentara em 800%. Eu fecharei parceria com novos sócios expandido meu negócio em outras cidades. Sairei do meu emprego atual. </t>
  </si>
  <si>
    <t>Comprar em maior quantidade para reduzir custo, buscar fabricantes, treinar os sócios em atendimento, fechamento de vendas e gestao financeira.</t>
  </si>
  <si>
    <t>Monitorar mais meus sócios, calcular melhor antes de arriscar.</t>
  </si>
  <si>
    <t>Monitoramento das acões diarias e direcionamento para o que precisa ser feito, com isso crescimento e desenvolvimento através da gestao eficiente.</t>
  </si>
  <si>
    <t>Priscila</t>
  </si>
  <si>
    <t>Amaral Silva</t>
  </si>
  <si>
    <t>(61) 99882-0546</t>
  </si>
  <si>
    <t>72.110-035</t>
  </si>
  <si>
    <t>Priscila Amaral Marketing Digital</t>
  </si>
  <si>
    <t>Prestacao de servico para redes sociais</t>
  </si>
  <si>
    <t>Do desejo de ter meu próprio negócio depois de uma tentativa de sociedade que durou cinco meses e nao me deu nenhum retorno financeiro.</t>
  </si>
  <si>
    <t>A compra do meu computador novo, que custa R$ 7.839,00.</t>
  </si>
  <si>
    <t>Todo impacto, maior capacidade de producao e atendimento, consequentemente de gerar renda.</t>
  </si>
  <si>
    <t>A oferta de produtos, a precificacao e uma gestao financeira disciplinada.</t>
  </si>
  <si>
    <t>Enxergar o dinheiro nao como um fator limitante, mas como algo que esta ao meu servico e a geracao dele depende do meu trabalho e estratégia.</t>
  </si>
  <si>
    <t>Poder ver meu negócio nascer com uma organizacao financeira bem ajustada e ja conseguir a entrada para a compra do novo computador.</t>
  </si>
  <si>
    <t>Thaila</t>
  </si>
  <si>
    <t>Lenoir</t>
  </si>
  <si>
    <t>(31) 98463-4689</t>
  </si>
  <si>
    <t>thaila_lenoir@hotmail.com</t>
  </si>
  <si>
    <t>31.250-360</t>
  </si>
  <si>
    <t>Up Mais Life - Assessoria Desportiva</t>
  </si>
  <si>
    <t>Organizacao de eventos desportivo, sipat</t>
  </si>
  <si>
    <t>Após trabalhar em eventos esportivos e obervar as necessidades das empresas e escolas, surgiu a ideia de organizar e executar eventos desportivos</t>
  </si>
  <si>
    <t>Assessoria ser reconhecida no meu estado e ganhar em média de 10.000,00 por mes</t>
  </si>
  <si>
    <t>realizacao profissional, adiquirir casa própria e ter filhos</t>
  </si>
  <si>
    <t>o marketing de venda, apresentacao da empresa e plano estratégico de negócio</t>
  </si>
  <si>
    <t>Minha capacidade de empreender e conbecer de negócios, redes e vendas</t>
  </si>
  <si>
    <t>Aumentar o numero de clientes e de fluxo de caixa e aumentar a lucratividade da empresa e o meu lucro como empresaria</t>
  </si>
  <si>
    <t>JOSE ROBERTO</t>
  </si>
  <si>
    <t>Nascimento JUNIOR</t>
  </si>
  <si>
    <t>(67) 99623-4505</t>
  </si>
  <si>
    <t>jose1597.jr@gmail.com</t>
  </si>
  <si>
    <t>Nova Alvorada do Sul</t>
  </si>
  <si>
    <t>79.140-000</t>
  </si>
  <si>
    <t>Dubai hookah lounge bar e tabacaria</t>
  </si>
  <si>
    <t>Tabaco  acessórios p/ narguile e bebida</t>
  </si>
  <si>
    <t>Era novidade p/ cidade, empres. 2,500 do meu pai, sempre quis trab. P/mim,hoje falta capital de giro p/mate. prima, porem hoje tenho meu próprio salao</t>
  </si>
  <si>
    <t>Comprar um terreno na avenida, para contruir minha casa e ampliar meu negocio, cerca 60 mil reais</t>
  </si>
  <si>
    <t>Muito grande pois, teria melhor localizacao, e com isso o ambiente muito maior para fazer shows no fim de semana tambem.</t>
  </si>
  <si>
    <t>No momento nada, pois terminei de construir meu salao proprio com o dineheiro q/ tinha, porem  estou sem capital de giro para  comprar a mercadoria</t>
  </si>
  <si>
    <t>Pulso filme com a minha empresa em questões de venda no fiado, que por sinal nao faco mais, agora só dinheiro, cartao, boleto.</t>
  </si>
  <si>
    <t xml:space="preserve">Muita coisa, como gestao e necessidades, para o agora ou o amanha. </t>
  </si>
  <si>
    <t>leondo</t>
  </si>
  <si>
    <t>Ferreira morais</t>
  </si>
  <si>
    <t>(31) 8270-8769</t>
  </si>
  <si>
    <t>bancadoleo2012@hotmail.com</t>
  </si>
  <si>
    <t>35.900-538</t>
  </si>
  <si>
    <t>banca do leo</t>
  </si>
  <si>
    <t>eletronico, fotopias, calcados,acessorio</t>
  </si>
  <si>
    <t>micro empreeendor individual</t>
  </si>
  <si>
    <t>esta desempregado tive essa ideia, e comecei o negocio</t>
  </si>
  <si>
    <t xml:space="preserve">comprar um veiculo , e uma casa em longo  nao determinado </t>
  </si>
  <si>
    <t>alegria, felicidade, realizacao de um sonho de muito tempo</t>
  </si>
  <si>
    <t xml:space="preserve">melhor controle financeiro do meu negocio seria necessario </t>
  </si>
  <si>
    <t xml:space="preserve">gastar na medida que ganho, com muito controle financeiro </t>
  </si>
  <si>
    <t xml:space="preserve"> muitas coisa nen tenho em mente agora oque preciso fazer</t>
  </si>
  <si>
    <t>Cavalcante Bahia</t>
  </si>
  <si>
    <t>(11) 97083-6803</t>
  </si>
  <si>
    <t>carolinecbahia@gmail.com</t>
  </si>
  <si>
    <t>09.230-510</t>
  </si>
  <si>
    <t>O negócio foi uma juncao de oportunidade e necessidade, eu e minha sócia ficamos desempregadas ao mesmo tempo e tivemos a ideia de comecar o negócio.</t>
  </si>
  <si>
    <t>Adquirir novos equipamentos para o escritório (computadores, celulares e um tablet) em torno de 13 mil reais.</t>
  </si>
  <si>
    <t>A nossa produtividade aumentaria e o tablet seria ferramenta de apresentacao para os clientes. Essa qualidade reflete diretamente na nossa conversao</t>
  </si>
  <si>
    <t>Ajustar o controle financeiro e aumentar o faturamento mensal</t>
  </si>
  <si>
    <t>O pensamento empreendedor, para conseguir visualizar saidas pra aumentar o faturamento e organizar as contas para guardar dinheiro</t>
  </si>
  <si>
    <t>Conseguiria uma visao para montar um planejamento para realizar o sonho, para executar as teorias</t>
  </si>
  <si>
    <t>Carila</t>
  </si>
  <si>
    <t>(43) 99803-0084</t>
  </si>
  <si>
    <t>carilaconesul@gmail.com</t>
  </si>
  <si>
    <t>Londrina</t>
  </si>
  <si>
    <t>86.010-150</t>
  </si>
  <si>
    <t>Carila Monteiro Cursos de Moda</t>
  </si>
  <si>
    <t>cursos no setor de moda</t>
  </si>
  <si>
    <t xml:space="preserve">Eu estava sem emprego, e precisava de renda, entao resolvi ensinar sobre os meus conhecimentos na area de Desenho de Moda. </t>
  </si>
  <si>
    <t>Empresa fisica, com equipamentos necessarios para oferecer cursos presenciais e on-line. Custaria 6 mil em média.</t>
  </si>
  <si>
    <t>Independencia financeira, mais tempo e conforto para a familia. Principalmente porque estou gestante, 1o filho, nao gostaria de trabalhar fora.</t>
  </si>
  <si>
    <t>Tirar planos do papel, ter mais capital para investir, focar no info produto (curso online)</t>
  </si>
  <si>
    <t>Acreditar que vai dar certo, focar em realizar, arriscar.</t>
  </si>
  <si>
    <t>Encorajamento para fazer mais e melhor, finalizar as primeiras vendas dos cursos. As melhores expectativas possiveis em retorno financeiro.</t>
  </si>
  <si>
    <t>(55) 99196-7629</t>
  </si>
  <si>
    <t>cietecescola@gmail.com</t>
  </si>
  <si>
    <t>Santa Maria</t>
  </si>
  <si>
    <t>97.060-003</t>
  </si>
  <si>
    <t>Escola Cietec</t>
  </si>
  <si>
    <t>Cursos técnicos, profissionalizantes, qu</t>
  </si>
  <si>
    <t>A empresa existe desde 2001, eu fui secretaria de 2011 a 2012 quando a dona decidiu fechar e me ofereceu, Entao sem ter um centavo no bolso comprei.</t>
  </si>
  <si>
    <t xml:space="preserve">Pagar as dividas da empresa, regularizar os cursos e mudar de endereco. A divida de aluguel ultrapassa a 100 mil reais hoje em dia. </t>
  </si>
  <si>
    <t>O maior impacto seria a paz para planejamento da empresa e minha paz pessoal.</t>
  </si>
  <si>
    <t>Regularizar os cursos conforme exigencia dos órgaos que o regulamentam</t>
  </si>
  <si>
    <t>Continuar mudando o que tenho feito, que é ter maior responsabilidade financeira!</t>
  </si>
  <si>
    <t>Organizar as contas, separar minhas despesas da da empresa, tentar parcerias.</t>
  </si>
  <si>
    <t>Samara</t>
  </si>
  <si>
    <t>(11) 94520-4128</t>
  </si>
  <si>
    <t>samara.marokas@gmail.com</t>
  </si>
  <si>
    <t>02.812-290</t>
  </si>
  <si>
    <t>Samara Souza Moda Feminina</t>
  </si>
  <si>
    <t>vestuario feminino</t>
  </si>
  <si>
    <t xml:space="preserve">Sempre fiz cursos na hora da moda, pois desenhos vestidos desde crianca. Porém por motivos financeiros cursei administracao de empresas. </t>
  </si>
  <si>
    <t>Gostaria de ter um espaco para desenvolver as modelagens e producao.Pois é marca própria. R$30.000,00</t>
  </si>
  <si>
    <t>Teria um impacto total. Meu sonho é viver do meu negócio. Pois tenho paixao por moda.</t>
  </si>
  <si>
    <t>separar as financas pessoais dos da empresa e fomentar vendas pela internet.</t>
  </si>
  <si>
    <t>O medo de largar meu emprego com carteira assinada para me dedicar 100% ao negócio.</t>
  </si>
  <si>
    <t>Separacao das financas pessoais com as da empresa.</t>
  </si>
  <si>
    <t>Francilene do Socorro</t>
  </si>
  <si>
    <t>De Araujo Cardoso</t>
  </si>
  <si>
    <t>(91) 98042-9939</t>
  </si>
  <si>
    <t>68.800-000</t>
  </si>
  <si>
    <t>Edcasa</t>
  </si>
  <si>
    <t>Cama,mesa e banho e perfumaria</t>
  </si>
  <si>
    <t>Estava desempregada,passei a fazer vendas de cama,mesa e banho de porta em porta.Procurei o Sebrae para me capacitar e logo me formalizei.</t>
  </si>
  <si>
    <t>Esta com minha empresa estabilizada,com a minha loja virtual.Custo $5,000,00</t>
  </si>
  <si>
    <t>Positivo,teria boas expectativa de vendas e lucro.</t>
  </si>
  <si>
    <t>Comprar direto de fabrica meus produtos, porque compro de crediario e o custo e mais caro.</t>
  </si>
  <si>
    <t>Ser mais ousada,me arrisca em busca da realizacao do meu sonho.Perseveranca,otimismo e muita coragem e fe.Busco sempre aprende mais e tudo dara certo.</t>
  </si>
  <si>
    <t>Adquiri conhecimentos na area digital.To dando meu primeiro passos  mundo virtual e quero aprender mais sobre essa era digital e me inserir</t>
  </si>
  <si>
    <t>Elaine Cristina</t>
  </si>
  <si>
    <t>Macedo dos Santos de Oliveira</t>
  </si>
  <si>
    <t>(11) 98061-6558</t>
  </si>
  <si>
    <t>ecristinamac@yahoo.com.br</t>
  </si>
  <si>
    <t>08.295-300</t>
  </si>
  <si>
    <t>Pitada de amor</t>
  </si>
  <si>
    <t>Lanches e pates para festas</t>
  </si>
  <si>
    <t>Sempre gostei de fazer mexer com alimentos, vi uma oportunidade em minha demissao recente de iniciar um negócio fazendo o que eu gosto.</t>
  </si>
  <si>
    <t>Fazer uma viagem para Acapulco com a minha familia,  quero conhecer o hotel onde se passou um episódio do seriado Chaves que fez parte da minha infanc</t>
  </si>
  <si>
    <t>Quero conhecer o hotel onde foi filmado o seriado do Chaves e ali ter a certeza de concretizar um sonho e sentir a mesma emocao do personagem.</t>
  </si>
  <si>
    <t>Tenho de por em pratica as ideias que tenho com relacao ao negócio e fazer ele crescer.</t>
  </si>
  <si>
    <t>Me especializar na gestao do meu negócio, bem como aprender a fazer os lanches, pates com que quero trabalhar.</t>
  </si>
  <si>
    <t>Conseguir direcionar o aprendizado no negócio e ve-lo crescendo colocando a mao na massa.</t>
  </si>
  <si>
    <t>Solange</t>
  </si>
  <si>
    <t>(79) 99838-3734</t>
  </si>
  <si>
    <t>solange.santos1428@gmail.com</t>
  </si>
  <si>
    <t xml:space="preserve">SoOl Santos Centro de Beleza </t>
  </si>
  <si>
    <t>Manicure,pedicure,cabeleireira...</t>
  </si>
  <si>
    <t>O sonho de cuidar das pessoas,velas felizes,sorrindo e com alto estima,a area da beleza me proporciona isso.Me Sinto realizada a cada servico prestado</t>
  </si>
  <si>
    <t>Adquirir um local para ampliacao da minha area de trabalho. Nao sei em  média quando me custaria esse sonho.</t>
  </si>
  <si>
    <t xml:space="preserve">A realizacao profissional causa felicidade, alegria me faltam  palavras porém a melhor sensacao pra mim é realizar um sonho. </t>
  </si>
  <si>
    <t>Buscar sempre mais clientes, manter o que aqui ja estao, organizar minhas financas, poupar dinheiro, gastar com investimento e nao com o supérfluo.</t>
  </si>
  <si>
    <t>Sim, nao misturas meu pessoal com o profissional, poupar,investir, ampliar.</t>
  </si>
  <si>
    <t>Organizacao nas financas, melhoria no profissional, aprendizado que seja levado por toda a vida!</t>
  </si>
  <si>
    <t>Liliane</t>
  </si>
  <si>
    <t>Perng</t>
  </si>
  <si>
    <t>(11) 98784-1019</t>
  </si>
  <si>
    <t>06.020-194</t>
  </si>
  <si>
    <t>Lirians - Coaching Financeiro</t>
  </si>
  <si>
    <t>Coaching financeiro</t>
  </si>
  <si>
    <t>Simples nacional - CNAE 8599699</t>
  </si>
  <si>
    <t>Nasceu em um curso em abril de 2018, que eu decidi monetizar o conhecimento em Coaching e Programacao Neurolinguistica com Educacao Financeira.</t>
  </si>
  <si>
    <t>Gostaria de transformar o Coaching como meu plano A, e sair da minha atual ocupacao de Analista de Sistemas. Custo: R$68.700,00.</t>
  </si>
  <si>
    <t>Eu iria trabalhar com o que realmente gosto: ajudar as pessoas a criar riqueza tanto material, quanto espiritual.</t>
  </si>
  <si>
    <t xml:space="preserve">Eu preciso criar um plano de marketing para poder atrair meu publico-alvo.
</t>
  </si>
  <si>
    <t xml:space="preserve"> Eu preciso ter mais autoconfianca, seguir meus instintos e nao deixar que a opiniao dos outros impactem nas minhas decisões.</t>
  </si>
  <si>
    <t>Eu acredito que a mentoria iria me direcionar para os melhores caminhos a seguir, pois nao tenho tanta experiencia como empreendedora.</t>
  </si>
  <si>
    <t>Martins Payonki</t>
  </si>
  <si>
    <t>Bau da Lu Bolsas e Acessórios</t>
  </si>
  <si>
    <t>Bolsas e carteiras, masculina e feminina</t>
  </si>
  <si>
    <t xml:space="preserve">Controlar melhor meu tempo, e talvez a contratacao de um funcionario ou estagiario. </t>
  </si>
  <si>
    <t>Controlar meu impulso na hora das decisões, dizer nao ao fiado e nao misturar as contas</t>
  </si>
  <si>
    <t>Soares Franco</t>
  </si>
  <si>
    <t>(75) 99944-1440</t>
  </si>
  <si>
    <t>andersonsf05@yahoo.com.br</t>
  </si>
  <si>
    <t>Alagoinhas</t>
  </si>
  <si>
    <t>48.030-260</t>
  </si>
  <si>
    <t>Roteki fragracias Importadas</t>
  </si>
  <si>
    <t>perfumes contratipo artesanais</t>
  </si>
  <si>
    <t>Ainda nao formalizei.</t>
  </si>
  <si>
    <t>Sou amante de Perfumes, e de tanto ouvir, \&amp;#34;Onde o comprou\&amp;#34; Tive uma ideia, e pensei que seria um bom negocio de além de usar, vende-los. Quem nao usa?</t>
  </si>
  <si>
    <t>Excepcionalmente, formalizar o meu negocio instituindo um local fisico no qual atraia clientes proporcionando uma melhor experiencia com meu produto.</t>
  </si>
  <si>
    <t>Sem duvida, a base de sustentacao da minha vida e familia, dependem que o meu negocio seja estavel e promissor.</t>
  </si>
  <si>
    <t>Ja que atuo em casa com a fabricacao artesanal dos perfumes, a embalagem e por ultimo oferecer e vender, preciso de um local adequado para tal.</t>
  </si>
  <si>
    <t>O \&amp;#34;medo\&amp;#34; de empréstimo para o microcrédito talvez seja um obstaculo para intensificar e estabelecer o meu negocio, acho que preciso recorrer a ele.</t>
  </si>
  <si>
    <t>Acumular conhecimento para saber agir, trilhando o caminho correto para impulsar o meu negocio e saber que estratégias usar para obter bons resultados</t>
  </si>
  <si>
    <t>Ta</t>
  </si>
  <si>
    <t>Hamburguer, Marmita e Refrigerantes</t>
  </si>
  <si>
    <t>MICRO EMPREENDEDOR INDIVIDUAL - MEI</t>
  </si>
  <si>
    <t xml:space="preserve">Ter flexibilidade e tempo para explorar o horizonte de possibilidade de empreender me fez pedir exoneracao de um cargo de servidor publico municipal. </t>
  </si>
  <si>
    <t>Validar meu plano de franquia popular, abrindo mais 2 unidades, uma somente delivery e uma loja fisica o custo de validacao e implantacao: R$ 30 mil</t>
  </si>
  <si>
    <t>Aumento de 60% no faturamento do  negócio, possibilitando novas contratacões, além de poder viver somente do meu negócio.</t>
  </si>
  <si>
    <t>Adquirir capital de giro e alterar o modelo de negócio atual. Colocando em pratica a formatacao de franquia popular.</t>
  </si>
  <si>
    <t>Pamella Michele</t>
  </si>
  <si>
    <t>Ribeiro dos Santos</t>
  </si>
  <si>
    <t>(17) 99216-8876</t>
  </si>
  <si>
    <t>pamellaribeiro18@gmail.com</t>
  </si>
  <si>
    <t>Monte Aprazivel</t>
  </si>
  <si>
    <t>15.150-000</t>
  </si>
  <si>
    <t>PR Moda Plus</t>
  </si>
  <si>
    <t>Roupas Plus Size</t>
  </si>
  <si>
    <t>Fui dispensada do ultimo emprego e resolvi investir na area de Moda Plus Size. O desafio é encontrar roupas com um bom custo beneficio.</t>
  </si>
  <si>
    <t>Aumentar a minha area de vendas. Preciso de R$4000,00.</t>
  </si>
  <si>
    <t>Séria um impacto muito grande, pois aumentaria o meu rendimento.</t>
  </si>
  <si>
    <t>Controlar o fluxo de caixa e as contas pessoais e da empresa.</t>
  </si>
  <si>
    <t>As ferramentas e o conhecimento necessario pra planejar o alcance do meu sonho.</t>
  </si>
  <si>
    <t>Michelle glicia</t>
  </si>
  <si>
    <t>rosalina de paula</t>
  </si>
  <si>
    <t>(62) 99329-6838</t>
  </si>
  <si>
    <t>michelleglicia@hotmail.com</t>
  </si>
  <si>
    <t>75.091-010</t>
  </si>
  <si>
    <t xml:space="preserve">Rosa Linda Atelie </t>
  </si>
  <si>
    <t>Artesanato</t>
  </si>
  <si>
    <t>Estava passando algumas necessidades entao resolvi usar minhas habilidades de artesa para tentar me trazer uma renda extra.</t>
  </si>
  <si>
    <t xml:space="preserve">Viajar com a familia que ficaria em torno de 2.500,00 </t>
  </si>
  <si>
    <t xml:space="preserve">Satisfacao,conhecimento,crescimento.E vontade de crescer cada vez mais </t>
  </si>
  <si>
    <t>Investir mais,e saber controlar mais oque entra e oque sai.</t>
  </si>
  <si>
    <t>Mudar a forma de pensar,como agir em cada situacao e saber separar o pessoal do profissional</t>
  </si>
  <si>
    <t>Acho que ajudaria bastante...principalmente no crescimento.</t>
  </si>
  <si>
    <t>Juliana</t>
  </si>
  <si>
    <t>Ferreira de Souza</t>
  </si>
  <si>
    <t>(11) 4342-8016</t>
  </si>
  <si>
    <t>juli.ana_ferso@hotmail.com</t>
  </si>
  <si>
    <t>09.852-520</t>
  </si>
  <si>
    <t>Retalholandia</t>
  </si>
  <si>
    <t>tapetes de porta, capacho</t>
  </si>
  <si>
    <t>Em meio as dificuldades financeiras em meu lar e o meu gosto por artesanato, resolvi comecar a costurar tapetes no intuito de vender.</t>
  </si>
  <si>
    <t>Gostaria de comprar matéria-prima (retalhos) em maior quantidade, entre outros bens p/ o negócio,e tb oficializar Mas, nao sei ainda quanto custaria.</t>
  </si>
  <si>
    <t>Muito. Pois isso representaria o meu meio de sobrevivencia e a minha total independencia financeira.</t>
  </si>
  <si>
    <t>Preciso investir mais em aumentar a producao e também em marketing, divulgacao.</t>
  </si>
  <si>
    <t xml:space="preserve">Preciso acreditar ainda mais que vai dar certo, que meu esforco vai valer a pena. </t>
  </si>
  <si>
    <t>Ampliar minha visao sobre as possibilidades de vender cada vez mais; como fazer isso.</t>
  </si>
  <si>
    <t>Ester</t>
  </si>
  <si>
    <t>(11) 96846-2878</t>
  </si>
  <si>
    <t>raquelester.barbosa@gmail.com</t>
  </si>
  <si>
    <t>03.557-080</t>
  </si>
  <si>
    <t>Projeto lerato</t>
  </si>
  <si>
    <t>Saias jeans feita de calcas  sustentavel</t>
  </si>
  <si>
    <t xml:space="preserve">Ong </t>
  </si>
  <si>
    <t xml:space="preserve">Gostarias de ter um negicio que ajudasse a sociedade e ao mesmo tempo gerasse lucro </t>
  </si>
  <si>
    <t xml:space="preserve">Ter nosso próprio local e compreensao maquinas de costuras novas </t>
  </si>
  <si>
    <t xml:space="preserve">Melhoraria vida de muitas pessoas e expandiria meu negócio </t>
  </si>
  <si>
    <t xml:space="preserve">Saber administrar o que entra o que sai do negócio. Saber onde investir o dinheiro. </t>
  </si>
  <si>
    <t xml:space="preserve">Acreditar que posso administrar os recurso de forma inteligente </t>
  </si>
  <si>
    <t xml:space="preserve">Saber lidar com as financas da empresa, saber investir. </t>
  </si>
  <si>
    <t>ELIANE</t>
  </si>
  <si>
    <t>ALVARES RODRIGUES</t>
  </si>
  <si>
    <t>(11) 96662-6105</t>
  </si>
  <si>
    <t>efraimchefhome@gmail.com</t>
  </si>
  <si>
    <t>04.190-050</t>
  </si>
  <si>
    <t>EFRAIM CHEF HOME</t>
  </si>
  <si>
    <t>Temperos naturais, sem quimicos</t>
  </si>
  <si>
    <t>MEI - Microemprendedor individual</t>
  </si>
  <si>
    <t>Nasceu de uma reeducacao alimentar, criamos temperos saborosos es saudaveis, o desafio e foi acreditar, porém temos recebido feedbacks excelentes.</t>
  </si>
  <si>
    <t>Sair da nossa residencia e ter um local de producao e melhorar o marketing. Aproximadamente R$ 15.000,00.</t>
  </si>
  <si>
    <t>Poderiamos aumentar a producao e alcancar um maior publico.</t>
  </si>
  <si>
    <t>Precisamos aumentar as vendas e reduzir alguns custos.</t>
  </si>
  <si>
    <t>Vencer barreiras de autoconfianca e motivacao, pois com as dificuldades de vendas, me desmotivo facilmente.</t>
  </si>
  <si>
    <t>Motivacao e estratégias para aumentar as vendas e atingir maior publico.</t>
  </si>
  <si>
    <t>Gianna</t>
  </si>
  <si>
    <t>Ribeiro Lima</t>
  </si>
  <si>
    <t>(61) 99285-0058</t>
  </si>
  <si>
    <t>marcosegiana@gmail.com</t>
  </si>
  <si>
    <t>72.270-212</t>
  </si>
  <si>
    <t xml:space="preserve">Le Boutique </t>
  </si>
  <si>
    <t>Minha Situacao financeira estava muito ruim..decidi empreender</t>
  </si>
  <si>
    <t>Ter uma loja maior...alcancar uma grande quantidade de clientes</t>
  </si>
  <si>
    <t xml:space="preserve">Impacto seria muito grande...tudo seria melhor...seria um novo direcionamento e visao do meu negócio. </t>
  </si>
  <si>
    <t xml:space="preserve">Poupar mais e ter um bom  controle  financeiro ter nocao de tudo que tem saida de gastos </t>
  </si>
  <si>
    <t>Acreditar mais em mim..que sou capaz e nao ter medo.</t>
  </si>
  <si>
    <t>Ter um controle financeiro na empresa.concerteza teria outras atitudes das que tenho hoje..quanto a investimentos certos.</t>
  </si>
  <si>
    <t>Tacira</t>
  </si>
  <si>
    <t>Santos Dias</t>
  </si>
  <si>
    <t>(71) 99664-3883</t>
  </si>
  <si>
    <t>taciradias2016@gmail.com</t>
  </si>
  <si>
    <t>Abaira</t>
  </si>
  <si>
    <t>42.825-000</t>
  </si>
  <si>
    <t>Tacira dos santos Dias</t>
  </si>
  <si>
    <t>Fiquei desempregada e com filhos pequenos me impediu de trabalho fora foi entao que decidir investi a metade do meu seguro pra comprar roupas e vender</t>
  </si>
  <si>
    <t xml:space="preserve">Abrir minha loja e poder comprar com outros fornecedores por que eu nao tenho vendo em redes sociais e em porta em porta </t>
  </si>
  <si>
    <t xml:space="preserve">Conseguiria vender mais com confianca e credibilidade </t>
  </si>
  <si>
    <t>Atendimento, desing grafica ambiente de trabalho, aceitar varias formas de pagamento</t>
  </si>
  <si>
    <t>Parar de deixar os clientes comprar fiado , por que ja levei muito calotes</t>
  </si>
  <si>
    <t>Meu sonho é simples acho que conseguiria fazer tudo em um só mes mais vamos la abrir minha loja</t>
  </si>
  <si>
    <t xml:space="preserve">Erik Vinicius </t>
  </si>
  <si>
    <t>Fernandes de Azevedo</t>
  </si>
  <si>
    <t>(12) 99602-5009</t>
  </si>
  <si>
    <t>erikvfa@gmail.com</t>
  </si>
  <si>
    <t>12.225-011</t>
  </si>
  <si>
    <t>Rede Service</t>
  </si>
  <si>
    <t xml:space="preserve">Reforma e Construcao Civil </t>
  </si>
  <si>
    <t>Trabalho empreendendo desde 2010 porem após alguns negócios em que nao deram certo veio a ideia de mudar o planejamento e investir na construcao civil</t>
  </si>
  <si>
    <t>Investir em maquinario para construcao como ferramentas eletricas</t>
  </si>
  <si>
    <t xml:space="preserve">Seria importante para a empresa entrar no mapa e disputar com outras do mercado, suprimindo o principal problema da area que é a mao de obra </t>
  </si>
  <si>
    <t xml:space="preserve">aumentar o numero de clientes para poder ter um melhor faturamento </t>
  </si>
  <si>
    <t xml:space="preserve">melhorar meu relacionamento com meus cliente e conseguir poupar mais </t>
  </si>
  <si>
    <t>organizar as minhas financas e tracar um plano inicial para me capitalizar</t>
  </si>
  <si>
    <t>Suellen</t>
  </si>
  <si>
    <t>Maristela</t>
  </si>
  <si>
    <t>(11) 96577-2622</t>
  </si>
  <si>
    <t>05.859-140</t>
  </si>
  <si>
    <t>Matulas da Nega</t>
  </si>
  <si>
    <t>Alimentos prontos e confeitaria em geral</t>
  </si>
  <si>
    <t xml:space="preserve">Producao de alimentos </t>
  </si>
  <si>
    <t>Matulas da Nega nasceu da minha necessidade de querer oferecer meu carinho para as pessoas. A nossa comida é afetiva.</t>
  </si>
  <si>
    <t xml:space="preserve">Ter um carro para facilitar o deslocamento, ampliar o atendimento e personalizar ainda mais as entregas. O custo seria de R$20.000 </t>
  </si>
  <si>
    <t>O impacto seria imediato e grandioso. Hoje sem um veiculo levamos muito tempo nos deslocamentos e acabamos nao otimizando o tempo.</t>
  </si>
  <si>
    <t>Acredito que com o aumento de vendas. Nao se iria mudar, mas sim aprender a ter a criatividade para ter esse dinheiro</t>
  </si>
  <si>
    <t>Ter mais acões do que planos. Só que nunca me sinto segura para efetivamente fazer.</t>
  </si>
  <si>
    <t xml:space="preserve">Acredito que teria a confianca que me falta hoje para caminhar </t>
  </si>
  <si>
    <t>LIDUINA</t>
  </si>
  <si>
    <t>Santana Menezes Marques</t>
  </si>
  <si>
    <t>(61) 99290-1526</t>
  </si>
  <si>
    <t>liduinasmm@gmail.com</t>
  </si>
  <si>
    <t>Qlinda biscuit</t>
  </si>
  <si>
    <t>Biscuit personalizados</t>
  </si>
  <si>
    <t xml:space="preserve">Minha filha comecou o negócio por mim. Ela sabia q eu tinha talento e comecou a arrumar encomendas. Nao foi por mim e sim ela que acreditou. </t>
  </si>
  <si>
    <t xml:space="preserve">Meu sonho seria abrir uma loja em um local de melhor visualizacao. </t>
  </si>
  <si>
    <t xml:space="preserve">Faria toda diferenca em expansao no negócio. Pois varias pessoas iriam ver,  vomprar e indicar os produtos. </t>
  </si>
  <si>
    <t xml:space="preserve">Eu precisaria fabricar mais e vender mais,  Nao deveria fazer só encomendas,  mas produzir produtos a pronta entrega. </t>
  </si>
  <si>
    <t xml:space="preserve">Acreditar mais que meu negócio pode da certo,  Ter mais positividade.  </t>
  </si>
  <si>
    <t xml:space="preserve">Ajudaria no controle do dinheiro,  Eu planejaria as entradas e saidas do dinheiro. </t>
  </si>
  <si>
    <t>Laraina</t>
  </si>
  <si>
    <t>Silva de Souza Barreto</t>
  </si>
  <si>
    <t>Irece</t>
  </si>
  <si>
    <t>Laraina Souza Atelie</t>
  </si>
  <si>
    <t>Roupas sob medida</t>
  </si>
  <si>
    <t>Após cursar gestao em designer de moda comecei a produzir pecas, conquistei clientes,  mas em pequena escala, pois possuia apenas uma maquina simples.</t>
  </si>
  <si>
    <t>Agregara valor, e tornara o atelie mais profissional. Facilitara a minha vida em trabalhar com os equipamentos adequados e um ambiente funcional.</t>
  </si>
  <si>
    <t>Aumentar a  networking a fim de alcancar parcerias inteligentes e possiveis clientes. Administrar corretamente as financas separando das pessoais.</t>
  </si>
  <si>
    <t>Montar um plano de acao para alcancar o sonho no prazo de 1 ano, atraves da gestao financeira e como aplicar os R$ 3.300,00 de forma eficiente.</t>
  </si>
  <si>
    <t>marciela</t>
  </si>
  <si>
    <t>martins costa</t>
  </si>
  <si>
    <t>(94) 99242-9746</t>
  </si>
  <si>
    <t>franciscodasilvasantos01@gmail.com</t>
  </si>
  <si>
    <t>Canaa dos Carajas</t>
  </si>
  <si>
    <t>68.537-000</t>
  </si>
  <si>
    <t xml:space="preserve">Chip tec celular </t>
  </si>
  <si>
    <t>Celular manutencao em pc</t>
  </si>
  <si>
    <t xml:space="preserve">Assistencia técnica </t>
  </si>
  <si>
    <t>Foi quando meu esposo ficou desempregado. Dai surgiu a idéia de monta nosso próprio negócio. No comeco tinha medo mas hoje estamos mas confiante. Ond</t>
  </si>
  <si>
    <t xml:space="preserve">Monta minha loja.do meu jeito é deixa ela mas organizada e fazer com que ela seja mas conhecida e fazer parceria com outros empreendedores </t>
  </si>
  <si>
    <t xml:space="preserve">Seria muito bom até porque ainda pago aluguel e através disso conseguiria compra a minha casa </t>
  </si>
  <si>
    <t>Preciso compra alguns equipamento. Da i up na loja</t>
  </si>
  <si>
    <t xml:space="preserve">Acho que ser mas organizacao na questões de financas </t>
  </si>
  <si>
    <t xml:space="preserve">Muita coisa principalmente na organizacao de financas pessoais </t>
  </si>
  <si>
    <t>Rubiane</t>
  </si>
  <si>
    <t>Real de Matos Tavares Fernandes</t>
  </si>
  <si>
    <t>(65) 99998-2694</t>
  </si>
  <si>
    <t>rubianereal6@gmail.com</t>
  </si>
  <si>
    <t>Nobres</t>
  </si>
  <si>
    <t>78.460-000</t>
  </si>
  <si>
    <t>Guara Tur</t>
  </si>
  <si>
    <t xml:space="preserve">Viagens </t>
  </si>
  <si>
    <t>MEU MARIDO ESTAVA DESEMPREGADO, VI UM ANUNCIO, FUI ATÉ A AGENCIA DE TURISMO E COMECEI NO PRIMEIRO DIA.</t>
  </si>
  <si>
    <t>COMPRAR UM SISTEMA, CARRO PARA TRANSPORTAR MEUS TURISTAS, CAMERAS, EQUIPAMENTOS E SOUVENIRS. CUSTARIA 90.000,00</t>
  </si>
  <si>
    <t>EM MEU NEGÓCIO AUMENTARIA O LUCRO EM 60% O QUE RESULTARIA MINHA EVOLUCAO COMO EMPREENDEDORA E NA EVOLUCAO DO MEU NEGÓCIO.</t>
  </si>
  <si>
    <t>TER UM SISTEMA ONLINE PARA CONTROLE DE TODAS AS RESERVAS E AGREGAR SERVICOS COMO TRANSPORTE, ALUGUEL DE CAMERAS E SOUVENIRS.</t>
  </si>
  <si>
    <t>TER MAIS DISCIPLINA NAS FINANCAS E PLANEJAMENTO NA EMPRESA.</t>
  </si>
  <si>
    <t xml:space="preserve">IRIA CONSEGUIR O SUPORTE QUE PRECISO PARA ALAVANCAR MINHAS VENDAS E AGREGAR ALGUNS SERVICOS E VALORES AO MEU NEGÓCIO. </t>
  </si>
  <si>
    <t>eduardo Tavares</t>
  </si>
  <si>
    <t>de Oliveira</t>
  </si>
  <si>
    <t>(85) 99843-7125</t>
  </si>
  <si>
    <t>ensigninstitute@gmail.com</t>
  </si>
  <si>
    <t>Limoeiro do Norte</t>
  </si>
  <si>
    <t>62.930-000</t>
  </si>
  <si>
    <t>Ensign Institute</t>
  </si>
  <si>
    <t xml:space="preserve">Aulas de ingles </t>
  </si>
  <si>
    <t>Sempre sonhei em empreender e quando aprendi ingles me veio a ideia do negócio. O maior desafio foi falta de investimento para iniciar.</t>
  </si>
  <si>
    <t>Daqui a um ano gostaria de ter liberdade financeira e poder desfrutar de um prolabore digno para minha familia e ter uma empresa organizada.</t>
  </si>
  <si>
    <t>Esse sonho me motiva a trabalhar mais duro e ser persistente e paciente. Eu sei que poderia fazer muito mais pela sociedade ao atingi-lo.</t>
  </si>
  <si>
    <t>Aprender a controlar as financas por meio das ferramentas necessarias. Trabalhar duro em vendas e marketing e fazer muitas parceirias.</t>
  </si>
  <si>
    <t>Autocontrole, ser mais desibido, evitar dividas e inadiplencias, buscar fazer mais contatos.</t>
  </si>
  <si>
    <t>Melhor organizacao financeira, auxilio nas técnicas de vendas, novas ideias e parceiria além de aumentar minha rede de contatos.</t>
  </si>
  <si>
    <t>Warley</t>
  </si>
  <si>
    <t>Rander</t>
  </si>
  <si>
    <t>(64) 98100-6050</t>
  </si>
  <si>
    <t>warleyrander@hotmail.com</t>
  </si>
  <si>
    <t>75.805-125</t>
  </si>
  <si>
    <t xml:space="preserve">Compadre Moda Masculina </t>
  </si>
  <si>
    <t xml:space="preserve">Micro empresario </t>
  </si>
  <si>
    <t>Sempre foi um desejo de entra no mundo da Moda! Entao comecei com 300 $ vendendo nas casas dos  clientes.  Até que conseguir multiplicar esse dinheir</t>
  </si>
  <si>
    <t>Ter minha rede de Moda masculina. Criar minha marca! 150 mil séria o custo.</t>
  </si>
  <si>
    <t xml:space="preserve">Eu poderia além de ajudar as pessoas e conseguiria leva minha marca para todo o pais. </t>
  </si>
  <si>
    <t>Vender mais a vista e conseguir um numero de clientes melhor!</t>
  </si>
  <si>
    <t xml:space="preserve">Me preparar mais. Estudar mais... Terminar a faculdade e qualificar no mercado. </t>
  </si>
  <si>
    <t>Todo conhecimento é bem vindo! Em pratica se torna uma arma forte para o sucesso.</t>
  </si>
  <si>
    <t>Rebeca</t>
  </si>
  <si>
    <t>Rodrigues Galetti</t>
  </si>
  <si>
    <t>(11) 94735-3943</t>
  </si>
  <si>
    <t>re_rgaletti@hotmail.com</t>
  </si>
  <si>
    <t>09.040-330</t>
  </si>
  <si>
    <t>Lolla Rodriguez Joias</t>
  </si>
  <si>
    <t>Semijoias</t>
  </si>
  <si>
    <t>Por afinidade com moda e acessórios e por influencia de minha irma. Os desafios foi como aprender a empreender, as conquistas foram os aprendizados</t>
  </si>
  <si>
    <t>Melhorar a visibilidade de minha loja, estimo que em torno de 10 mil para quitar dividas e investir em marketing digital</t>
  </si>
  <si>
    <t>Grande, hoje sei que preciso melhorar o posicionamento da minha empresa, e gerir melhor as financas para crescer</t>
  </si>
  <si>
    <t>Acredito que gestao de financas, estoque, aumentar as vendas e melhorar meu posicionamento no mercado</t>
  </si>
  <si>
    <t>Me tornar mais segura da minha capacidade, as vezes me questiono sobre isso.</t>
  </si>
  <si>
    <t>Melhorar a gestao, pois com a mentoria poderia saber como melhorar, o que mudar e o que fazer para que minha empresa flua melhor.</t>
  </si>
  <si>
    <t>Raphael</t>
  </si>
  <si>
    <t>(21) 98029-9875</t>
  </si>
  <si>
    <t>raphaelmachadosouza@gmail.com</t>
  </si>
  <si>
    <t>21.870-311</t>
  </si>
  <si>
    <t>Toolstom</t>
  </si>
  <si>
    <t>camisas</t>
  </si>
  <si>
    <t>Toolstom é uma plataforma de dropshipping que torna facil para qualquer pessoa lancar produtos no mercado, sem custos, riscos ou preocupacões.</t>
  </si>
  <si>
    <t>Comprar maquinas para uma producao de 1.000 pecas de roupas diaria. Valor de investimento R$ 15.000,00</t>
  </si>
  <si>
    <t>Consigo gerar 12 empregos formais. Trazer renda para os usuarios da nossa plataforma.</t>
  </si>
  <si>
    <t>Integrar a plataforma online com toda a parte de producao dos produtos.</t>
  </si>
  <si>
    <t>Varias vezes eu desejo de realizar um planejamento e deixo sempre para cima da hora para realizar a tarefa.</t>
  </si>
  <si>
    <t>Com a mentoria eu vou ter uma visao externa do meu negócio, com isso consigo enxergar algum gargalo que esta impedindo de realizar o meu sonho.</t>
  </si>
  <si>
    <t>dos Santos Silva</t>
  </si>
  <si>
    <t>(21) 97009-2238</t>
  </si>
  <si>
    <t>marceloaguiadourada@gmail.com</t>
  </si>
  <si>
    <t>20.745-210</t>
  </si>
  <si>
    <t xml:space="preserve">MC FITS MARMITAS CONGELADAS </t>
  </si>
  <si>
    <t>Marmitas Fitness Congeladas</t>
  </si>
  <si>
    <t xml:space="preserve">Iniciamos nosso negócio para melhoria de nossa alimentacao e perda de peso com intuito de melhorar a qualidade de vida. </t>
  </si>
  <si>
    <t>Ter uma cozinha Independente para esta atividade. Acredito que para esta realizacao precisamos de aproximadamente 10.000 reais.</t>
  </si>
  <si>
    <t>Por ter equipamentos apropriados, teriamos uma melhor dinamica e a producao seria melhor, nos fazendo aumentar a capacidade de producao.</t>
  </si>
  <si>
    <t xml:space="preserve">Entender melhor sobre a administracao de nossos rendimentos e conseguir através desta melhoria na administracao, comecarmos a realizar estas mudancas </t>
  </si>
  <si>
    <t>Aprender a investir melhor nossos ganhos, como empreender de forma eficaz, uma vez que a dinamica de producao, acreditamos estar no caminho certo</t>
  </si>
  <si>
    <t>Corrigir erros basicos de administracao, creio que um olhar especializado e de fora do negócio, possa nos direcionar para o caminho certo.</t>
  </si>
  <si>
    <t>moraes de lima</t>
  </si>
  <si>
    <t>(11) 95867-3025</t>
  </si>
  <si>
    <t>michelle.moraes616@gmail.com</t>
  </si>
  <si>
    <t>07.084-000</t>
  </si>
  <si>
    <t>Veros Stylle modas</t>
  </si>
  <si>
    <t xml:space="preserve">Roupas feminina </t>
  </si>
  <si>
    <t xml:space="preserve">Comecei na decoracao por algum tempo e depois mudei de ramo pra VENDAS de roupas feminino </t>
  </si>
  <si>
    <t xml:space="preserve">Adquirir o meu carro para poder fazer as minhas entrega </t>
  </si>
  <si>
    <t>Aumentaria nas entrega e na locomocao na busca de mais produtos</t>
  </si>
  <si>
    <t xml:space="preserve">Investir mais no estoque e divulgar ainda mais o meu trabalho </t>
  </si>
  <si>
    <t>Aprender controlar a financas e dizer nao ao fiados</t>
  </si>
  <si>
    <t xml:space="preserve">Por em pratica o desenvolvimento da minha empresa </t>
  </si>
  <si>
    <t>Raissa de Sousa</t>
  </si>
  <si>
    <t>(37) 98409-2787</t>
  </si>
  <si>
    <t>paulinharayssai3@hotmail.com</t>
  </si>
  <si>
    <t>Nova Serrana</t>
  </si>
  <si>
    <t>35.500-219</t>
  </si>
  <si>
    <t>Alice Disse</t>
  </si>
  <si>
    <t>Roupas infantil</t>
  </si>
  <si>
    <t xml:space="preserve">Uma batalha com somente 1 soldado. Sempre estive sozinha no meu sonho, ninguém acreditou em mim. Mais segui sozinha. </t>
  </si>
  <si>
    <t>Ter a minha loja fisica. Em torno de 15 mil. Ajudaria a tirar a minha familia da situacao financeira muito dificil que vivemos.</t>
  </si>
  <si>
    <t xml:space="preserve">Seria a realizacao de um sonho sonhado a tempos. A minha renda seria boa o suficiente para tirar o meu marido do sufoco. </t>
  </si>
  <si>
    <t xml:space="preserve">O lado financeiro. Preciso de um valor alto oara investir. </t>
  </si>
  <si>
    <t>Ser menos emotiva. Pensar como empreendedora. As vezes nao consigo tomar atitudes por esse motivo .</t>
  </si>
  <si>
    <t xml:space="preserve">Uma ajuda qualquer que seja ja me ajudaria a tomar um rumo certo. Pois ando meia perdida. </t>
  </si>
  <si>
    <t>Paulo Henrique</t>
  </si>
  <si>
    <t>Rocha</t>
  </si>
  <si>
    <t>(81) 98669-9060</t>
  </si>
  <si>
    <t>mktmercado123@gmail.com</t>
  </si>
  <si>
    <t xml:space="preserve">Recife </t>
  </si>
  <si>
    <t>52.070-370</t>
  </si>
  <si>
    <t>Rix</t>
  </si>
  <si>
    <t xml:space="preserve">Vendas de Servicos domésticos </t>
  </si>
  <si>
    <t>O Apps de vendas de Servicos domésticos nasceu da necessidade de mercado principalmente nos feriados onde quase todos comércios é fechado</t>
  </si>
  <si>
    <t xml:space="preserve">A curto prazo com esse Apps ganhar todo o mercado Norte e Nordeste </t>
  </si>
  <si>
    <t>Nao só de dinheiro mas principalmente na realizacao pessoal dessa Startup e ajudar varios amigos que estao parados que precisam de oportunidade</t>
  </si>
  <si>
    <t xml:space="preserve">A médio prazo,  um espaco fisico onde tenha uma realidade digital em todos os lugares </t>
  </si>
  <si>
    <t xml:space="preserve">Ser menos detalhista, amplidao de lideranca do democratico para o Situacional </t>
  </si>
  <si>
    <t xml:space="preserve">Realidade de Mercado, Pesquisa de Mercado, Mensuracao de Publico, Segmentacao de Mercado. </t>
  </si>
  <si>
    <t>Laiz</t>
  </si>
  <si>
    <t>Santiago</t>
  </si>
  <si>
    <t>(13) 98875-6977</t>
  </si>
  <si>
    <t>pizzaria.pizzatasty@gmail.com</t>
  </si>
  <si>
    <t>11.740-000</t>
  </si>
  <si>
    <t>Pizza Tasty</t>
  </si>
  <si>
    <t>Pizza delivery</t>
  </si>
  <si>
    <t>Apareceu a oportunidade de comprar a pizzaria parcelado, eu estava desempregada e meu pai investiu pra mim ,</t>
  </si>
  <si>
    <t xml:space="preserve">Quitar as dividas feitas para aderir a pizzaria no valor de  18.000,00. Pois só assim comecaria a ter algum lucro </t>
  </si>
  <si>
    <t xml:space="preserve">Total pois assim conseguiria investir melhor com a renda que sobrasse </t>
  </si>
  <si>
    <t xml:space="preserve">Controle de entrada e saida e separar o pessoal do profissional. Tenho muitos dificuldade com isso . </t>
  </si>
  <si>
    <t xml:space="preserve">Economizar mais e nao misturar meu dinheiro pessoal </t>
  </si>
  <si>
    <t xml:space="preserve">Me organizar para que financeiramente eu consiga poupar um pouco por mes . Só nao sei como fazer ainda </t>
  </si>
  <si>
    <t>It</t>
  </si>
  <si>
    <t>Stefany aparecida</t>
  </si>
  <si>
    <t>(33) 99958-1154</t>
  </si>
  <si>
    <t>stefanyalves1510saa@gmail.com</t>
  </si>
  <si>
    <t>Resplendor</t>
  </si>
  <si>
    <t>35.230-000</t>
  </si>
  <si>
    <t>Cliente Exclusivo</t>
  </si>
  <si>
    <t>Roupas adulto e infantil,sexy shop,enxov</t>
  </si>
  <si>
    <t>Des dos meus 10 anos de idade trabalho com vendas ,o que me motivo eu nao lembro,minha mae foi e é um desafio para mim,conquista nao tive ainda.</t>
  </si>
  <si>
    <t>Abrir minha loja meu maior sonho ele custaria 30 mil reais</t>
  </si>
  <si>
    <t>Impacto seia que aumentaria minha clientela ,seria um lugar com mais conforto para meus clientes...</t>
  </si>
  <si>
    <t xml:space="preserve"> eu teria que parar de vender fiado ,pois vendo muito fiado ,mas vendo bem ,nao levei calotes deles ainda parcelo em 3x as compras .</t>
  </si>
  <si>
    <t>Eu teria que aprender a diz nao ,teria que aprender a nao vender fiado ,e se vender da um limite ...</t>
  </si>
  <si>
    <t xml:space="preserve">Eu conseguiria a expandir mas meu negócio ,poupa mas o lucro ,a crescer </t>
  </si>
  <si>
    <t>Rafaela Teixeira</t>
  </si>
  <si>
    <t>Leao</t>
  </si>
  <si>
    <t>(91) 98916-0234</t>
  </si>
  <si>
    <t>rafaelaleao2629@gmail.com</t>
  </si>
  <si>
    <t>66.087-640</t>
  </si>
  <si>
    <t>R7 ACADEMIA</t>
  </si>
  <si>
    <t>Exercicios fisicos</t>
  </si>
  <si>
    <t>Meu esposo ja era da area de educacao fisica, e decidimos abrir juntos uma pequena academia para facilitar a vida dos moradores locais.</t>
  </si>
  <si>
    <t>De ampliar mais o nosso negócio com equipamentos e mais ofertas de atividades</t>
  </si>
  <si>
    <t>Satisfacao e felicidade por estar proporcionando as pessoas qualidade de vida.</t>
  </si>
  <si>
    <t>Melhorar a questao financeira, relacionado ao controle de despesas e entradas no caixa.</t>
  </si>
  <si>
    <t>Saber separar de como eu sou como mulher e como deve ser como empreendedora.</t>
  </si>
  <si>
    <t>Conseguiria mais Organizacao e mais investimentos para alavancar meu negócio e mais conhecimento.</t>
  </si>
  <si>
    <t>Ana Paula freitas</t>
  </si>
  <si>
    <t>(68) 99969-8127</t>
  </si>
  <si>
    <t>anapaulaebrunoeduardo@outlook.com</t>
  </si>
  <si>
    <t>Rio Branco</t>
  </si>
  <si>
    <t>Acre</t>
  </si>
  <si>
    <t>69.900-241</t>
  </si>
  <si>
    <t>Delicias da ana</t>
  </si>
  <si>
    <t>Bolos e lanches</t>
  </si>
  <si>
    <t>Devido eu ter tres filhos pequenos te que ter meu próprio negócio onde dava pra fazer as duas coisas. Trabalhar e cuidar das criancas</t>
  </si>
  <si>
    <t>Ver meu pequeno negócio se transforma no grande negócio ajudando outras pessoas a terem seus sonhos realizados.</t>
  </si>
  <si>
    <t>Teria um grande impacto pois eu amo o que faco. Isso é o principal para comecar algo na vida.</t>
  </si>
  <si>
    <t>O ambiente do trabalho pois faco tudo na cozinha.muito pequena da minha casa.</t>
  </si>
  <si>
    <t>Ter mas perspectivas forca de vontade e nao desistir pois é um sonho que tenho desde pequena. Ter meu próprio negócio e ver ele crescer.</t>
  </si>
  <si>
    <t>Muita coisas pq eu acredito que seria uma grande ajuda</t>
  </si>
  <si>
    <t>Jhully</t>
  </si>
  <si>
    <t>(67) 98151-4392</t>
  </si>
  <si>
    <t>brunnogustavoo@gmail.com</t>
  </si>
  <si>
    <t>79.075-052</t>
  </si>
  <si>
    <t>Studio.Maju</t>
  </si>
  <si>
    <t xml:space="preserve">Estética ,cabelo ,unha, Depilacao,micro </t>
  </si>
  <si>
    <t xml:space="preserve">Sempre gostei de mecher com cabelo,tinha uma bicicleta vendi ela p comprar uma chapinha profissional ,apartir dai comecei a fazer o cabelo de amiga </t>
  </si>
  <si>
    <t xml:space="preserve">Quero atender noivas,e meu sonho empresarial, acredito que com 5,000 consigo fazer uma reforma para que elas tenham seu próprio espaco </t>
  </si>
  <si>
    <t>Enorme, pq e um mercado que cresce muito e tendo esse espaco posso atender também formandas e debutantes .</t>
  </si>
  <si>
    <t>Preciso de um espaco separado para elas com sala para maquiagem onde possa colocar lanche e espumantes e um banheiro onde possa instalar hidromassagem</t>
  </si>
  <si>
    <t>Acho que estou bem focada no que quero e quais sacrificio preciso fazer para conquistar</t>
  </si>
  <si>
    <t>O meu espaco tao sonhado,ajuda para ver melhor oq preciso fazer e diminuir a etapa de erros .</t>
  </si>
  <si>
    <t>Denilson</t>
  </si>
  <si>
    <t>(41) 99569-1916</t>
  </si>
  <si>
    <t>denilsonks5@gmail.com</t>
  </si>
  <si>
    <t>82.960-190</t>
  </si>
  <si>
    <t>Histamp</t>
  </si>
  <si>
    <t>Produtos personalizados</t>
  </si>
  <si>
    <t>Esse é um sonho de infancia, ter o meu próprio negócio sempre foi meu objetivo principal.</t>
  </si>
  <si>
    <t>Meu sonho é que minha empresa se consolide no mercado, a partir de agora em questoes financeiras em torno  de 10 mil reias para ampliar o negócio.</t>
  </si>
  <si>
    <t>Impactaria diretamente na minha vida pessoal, né traria mais confianca e certeza de que estou indo no caminho certo.</t>
  </si>
  <si>
    <t>Sou jovem, e o que mais necessidade é de mentoria para tomar decisões cruciais, além da melhoria de alguns processos que necessitam de investimentos.</t>
  </si>
  <si>
    <t>Preciso adquirir mais conhecimento e me organizar melhor.</t>
  </si>
  <si>
    <t>Provavelmente conseguiria dobrar tudo que ja fiz até o momento, pois esse é justamente o recurso que tenho maior necessidade.</t>
  </si>
  <si>
    <t>Aparecida Novaes</t>
  </si>
  <si>
    <t xml:space="preserve">KITANDA DAS MINAS </t>
  </si>
  <si>
    <t xml:space="preserve">Afro buffet </t>
  </si>
  <si>
    <t xml:space="preserve">Meu negócio nasceu com uma barraca de café da manha na estacao da CPTM em Guaianases. Minha motivacao foi buscar realizacao pessoal e profissional </t>
  </si>
  <si>
    <t xml:space="preserve">Ira reduzir os custos e melhorar o processo de compras, pois hoje utilizo o servico de uber. Isso vai me dar mais seguranca e agilidade. </t>
  </si>
  <si>
    <t xml:space="preserve">Preciso melhorar a gestao financeira e o planejamento </t>
  </si>
  <si>
    <t xml:space="preserve">Preciso acreditar que meu sonho pode ser realizado e assim tracar metas e objetivos </t>
  </si>
  <si>
    <t xml:space="preserve">Melhorar a gestao financeira do meu negócio e buscar meios para aquisicao desse bem. </t>
  </si>
  <si>
    <t>Joilson Bruno</t>
  </si>
  <si>
    <t>Sousa Silva</t>
  </si>
  <si>
    <t>(99) 98217-9077</t>
  </si>
  <si>
    <t>produtorjoilson@gmail.com</t>
  </si>
  <si>
    <t>65.605-170</t>
  </si>
  <si>
    <t xml:space="preserve">Objetiva Assessoria e Marketing digital </t>
  </si>
  <si>
    <t xml:space="preserve">Assessoria e Marketing digital </t>
  </si>
  <si>
    <t xml:space="preserve">Em busca de renda extra e a paixao pelo seguimento </t>
  </si>
  <si>
    <t>construcao do escritório, para melhorar o relacionamento com o cliente, algo em torno de R$  2.000</t>
  </si>
  <si>
    <t>Realizacao de um sonho, com a construcao da sede teria uma melhor organizacao</t>
  </si>
  <si>
    <t xml:space="preserve">A parte financeira e atuacao dos meu colaboradores </t>
  </si>
  <si>
    <t>Hoje tenho dificuldade em liderar e focar nos planos misturo muito o pessoal com a empresa</t>
  </si>
  <si>
    <t xml:space="preserve">Sim, por isso pesquisei e encontrei a alianca empreendedora e estou torcendo para ser selecionado </t>
  </si>
  <si>
    <t>Virginia</t>
  </si>
  <si>
    <t>(75) 99933-3464</t>
  </si>
  <si>
    <t>virginiaborges15@gmail.com</t>
  </si>
  <si>
    <t>44.056-156</t>
  </si>
  <si>
    <t>Ebaa Salada Organica no Pote</t>
  </si>
  <si>
    <t>Salada Organica no Pote</t>
  </si>
  <si>
    <t>Mei - Micro empreendedor individual</t>
  </si>
  <si>
    <t>Surgiu da percepcao de uma demanda concreta de produtos diferenciados, como as saladas em pote, visto que ja trabalho com hortalicas organicas.</t>
  </si>
  <si>
    <t>Ter producao de 60 saladas/dia necessitando de maior infraestrutura como mesa de corte e utensilios profissionais além material de divulgacao.</t>
  </si>
  <si>
    <t>Neste processo ampliaria minha carteira de clientes podendo assim contratar mais uma pessoa, além de fortalecer minha independencia financeira.</t>
  </si>
  <si>
    <t xml:space="preserve">O planejamento, tendo uma assessoria para um plano de negócios mais ajustado a minha realidade e as expectativas profissionais. </t>
  </si>
  <si>
    <t xml:space="preserve">Diminuir o medo de investir, pois nao tenho a confianca gerencial suficiente para mobilizar mais recursos financeiros pessoais </t>
  </si>
  <si>
    <t>Um negócio que atinja em cheio as expectativas de meus clientes, aumentando minhas vendas e tendo uma marca forte no mercado local</t>
  </si>
  <si>
    <t>MARIANE</t>
  </si>
  <si>
    <t>VITAL BORILLI</t>
  </si>
  <si>
    <t>(43) 99150-6505</t>
  </si>
  <si>
    <t>marianeborilli@outlook.com</t>
  </si>
  <si>
    <t>86.010-380</t>
  </si>
  <si>
    <t>PICCOLO MIX FOOD</t>
  </si>
  <si>
    <t>VENDEMOS SALGADOS PARA FESTAS E EVENTOS</t>
  </si>
  <si>
    <t>SIMPLES NACIONAL</t>
  </si>
  <si>
    <t>A VONTADE DE EMPREENDER NASCEU APÓS UMA DEMISSAO EM 2016. A PICCOLO NASCEU NA VONTADE DE DESENVOLVER ALGO NOVO E COM MUITOS DESAFIOS</t>
  </si>
  <si>
    <t>MEU SONHO É TORNAR A MARCA MAIS CONHECIDA NO MERCADO DE FESTAS E EVENTOS, BEM COMO DE REVENDA DE PRODUTOS. ACREDITO QUE O INVESTIMENTO SERIA  20,000</t>
  </si>
  <si>
    <t>AUMENTARIAMOS O NUMERO DE VENDAS DE PRODUTOS E DA MARCA NO MERCADO, IMPACTANDO NO NOSSO CRESCIMENTO E CRESCIMENTO DO CONCEITO DA MARCA NO MERCADO.</t>
  </si>
  <si>
    <t>A ORGANIZACAO FINANCEIRA E VENDAS. PRECISAMOS ORGANIZAR NOSSAS CONTAS E ALAVANCAR NOSSAS VENDAS.</t>
  </si>
  <si>
    <t>ACREDITAR MAIS NO MEU POTENCIAL (DEIXAR ALGUNS MEDOS) E ENTENDER QUE INTERAGIR MAIS NA PARTE FINANCEIRA É ESSENCIAL PARA O CRESCIMENTO DO TODO.</t>
  </si>
  <si>
    <t>ORGANIZACAO FINANCEIRA PARA A EMPRESA E VIDA PESSOAL, E ASSIM FAZER A MELHOR ESTRUTURACAO DO CANAL DE VENDAS.</t>
  </si>
  <si>
    <t>(43) 99180-0805</t>
  </si>
  <si>
    <t>rgoncalvesdesouza@gmail.com</t>
  </si>
  <si>
    <t>Piccolo Mix Food</t>
  </si>
  <si>
    <t>Mini salgados e comida de boteco</t>
  </si>
  <si>
    <t>Simples Nacional</t>
  </si>
  <si>
    <t>Sempre tive vontade de usar a criatividade para um negócio próprio e, ao ser demitido, investi no ramo alimenticio, pois é um lugar para criar muito</t>
  </si>
  <si>
    <t>Comprar um ultra congelador para ampliar minha capacidade produtiva e custa R$20.000</t>
  </si>
  <si>
    <t>Eu teria maior agilidade na minha producao, além de uma melhoria no custo, isto permitira focar a criatividade na criacao de novos produtos</t>
  </si>
  <si>
    <t>Melhorar a gestao financeira, organizar os custos, acelerar as vendas e otimizar processos de producao</t>
  </si>
  <si>
    <t>Planejar melhor, a rotina de trabalho por vezes nos tira deste foco, mas planejamento é tudo e preciso recuperar esta qualidade que anda meio apagada</t>
  </si>
  <si>
    <t>Com a mentira sei que encontraria o caminho das pedras para este planejamento, aprendendo conceitos e ferramentas novas para aliar a boas ideias.</t>
  </si>
  <si>
    <t>nalio</t>
  </si>
  <si>
    <t>queiroz da silva</t>
  </si>
  <si>
    <t xml:space="preserve">Assinatura de supote técnico em T.I </t>
  </si>
  <si>
    <t>Nasceu por necessidade o comeco foi muito dificil , porém  a paixao por tecnologia e a nova economia me motivou a empreender mesmo sem captal inicial.</t>
  </si>
  <si>
    <t>Meu maior sonho é divulgar a cultura unica da tecnicoexpresso.com, que ira nos permitir crescer exponencialmente e atingir 100 clientes ainda em 2019.</t>
  </si>
  <si>
    <t>Nós temos um próposito, levar suporte técnico em informatica de qualidade e com preco acessivél para empresas de  médio e pequeno porte por assinatura</t>
  </si>
  <si>
    <t>Investir em material de Marketing Digital,realizar algumas mudancas no site,nos planos de assinatura e pagar uma plataforma para gerenciar os chamados</t>
  </si>
  <si>
    <t>Ser mais disciplinado, focado, separar financas da empresa da pessoal e principalmente me desenvolver em vendas para aumentar o faturamento da empresa</t>
  </si>
  <si>
    <t>Acredito que consiguiria vender mais e por consequencia aumentar o numero de assinantes que hoje esta em 04 empresas que me geram uma renda de 1.500</t>
  </si>
  <si>
    <t>Vaneska</t>
  </si>
  <si>
    <t>Reboucas</t>
  </si>
  <si>
    <t>(85) 99624-4297</t>
  </si>
  <si>
    <t>vaneskamix@gmail.com</t>
  </si>
  <si>
    <t>60.511-013</t>
  </si>
  <si>
    <t>vaneska reboucas atelie</t>
  </si>
  <si>
    <t>faccao de pecas do vestuario e bolsas</t>
  </si>
  <si>
    <t>microemprendedor individual</t>
  </si>
  <si>
    <t>Nasceu do meu gosto pelas artes manuais e o prazer de fazer algo personalizando de acordo com o gosto. trabalhar em casa e planejar meu horario.</t>
  </si>
  <si>
    <t>Ter uma local e adquirir alguns equipamentos, e produzir mais pecas artesanais. custaria em torno 4000,00</t>
  </si>
  <si>
    <t>aumentaria a producao e ampliaria a diversidade de produtos.</t>
  </si>
  <si>
    <t>focar no que eu desejo para ser o produto principal do negócio, e aumentar o capital de giro.</t>
  </si>
  <si>
    <t>perder o medo de arriscar, cumprir meus planejamentos com mais determinacao e foco</t>
  </si>
  <si>
    <t>conhecimentos para fazer um planejamento bem direcionado para os meus objetivos.</t>
  </si>
  <si>
    <t>Valeria</t>
  </si>
  <si>
    <t>Thomaz Da Cruz Fonseca</t>
  </si>
  <si>
    <t>(15) 99739-6573</t>
  </si>
  <si>
    <t>valeriathomazgab@gmail.com</t>
  </si>
  <si>
    <t>Itapeva</t>
  </si>
  <si>
    <t>18.409-350</t>
  </si>
  <si>
    <t>Valeria modas</t>
  </si>
  <si>
    <t>Roupas bolsas e variedades</t>
  </si>
  <si>
    <t>Comercio vendas de roupas</t>
  </si>
  <si>
    <t xml:space="preserve">O meu negócio nasceu através do desemprego resolvi montar   um negocio aie eu trabalhasse pra mim mesma e definir meus horarios houve muitos desafios </t>
  </si>
  <si>
    <t>Meu sonho carro proprio pra poder trabalhar com ele pois dependo de conducao para levar meus produtos a te os clientes daqui um ano custaria 10.000</t>
  </si>
  <si>
    <t>O.impacto seria muito.grande pois perco muitas vendas por falta dessa conducao por nao poder levar minhas mercadorias ate o cliente</t>
  </si>
  <si>
    <t xml:space="preserve">Pra realizacao desse sonho precisaria mudar a forma de pagamento dos clientes cortar os fiados e tentar outras formas de pagamentos </t>
  </si>
  <si>
    <t>Eu precisaria mudar dentro de mim separar o dinheiro.pessoal com a da empresa</t>
  </si>
  <si>
    <t>Consegueria dar uma entrada pra meu carro pagando o restante parcelado pois a renda ainda nao e muito</t>
  </si>
  <si>
    <t>NATASCHA</t>
  </si>
  <si>
    <t>RAMOS RODRIGUES DAMASCENO</t>
  </si>
  <si>
    <t>(91) 98414-4320</t>
  </si>
  <si>
    <t>natascha_damasceno@yahoo.com.br</t>
  </si>
  <si>
    <t>66.050-110</t>
  </si>
  <si>
    <t>salvadieta</t>
  </si>
  <si>
    <t>alimentos saudaveis valorizando amazonia</t>
  </si>
  <si>
    <t>A obesidade e necessidade de consumir produtos saudaveis me fizeram comecar e após descobrir a beleza de trabalhar com saude e inclusao me apaixonei.</t>
  </si>
  <si>
    <t>Ver meus produtos ganharem novos mercados e durarem mais, o custo é de consultoria, embalagens e estoque para garantir o padrao da producao.</t>
  </si>
  <si>
    <t>Conseguirei vender pra empresas e ter uma faturamento fixo e constante bem melhor que a venda direta para consumidores e que pode ser expandido.</t>
  </si>
  <si>
    <t>Padronizar embalagem, trabalhar rótulo, tabela nutricional e vida de prateleira do produto para que ele possa ser vendido para outras lojas.</t>
  </si>
  <si>
    <t>Planejar meus passos e organizar financas e projetos, preciso ainda garantir a inclusao através de alimentos e de fornecedores locais da comunidade.</t>
  </si>
  <si>
    <t>Planejar e criar uma estratégia para alcancar os resultados que eu busco, sonho, trabalho e acredito.</t>
  </si>
  <si>
    <t>Dinah Joelly</t>
  </si>
  <si>
    <t>Batista dos Santos</t>
  </si>
  <si>
    <t>(92) 98180-6697</t>
  </si>
  <si>
    <t>dinahjoelly@gmail.com</t>
  </si>
  <si>
    <t>69.070-260</t>
  </si>
  <si>
    <t>Consultoria em Carreira</t>
  </si>
  <si>
    <t>Comecei a faculdade em Gestao de Recursos Humanos e formacao em Coaching e decidi empreender na area de paixao.</t>
  </si>
  <si>
    <t>Daqui a 6 anos pretendo investir na estrutura fisica e organizacional do negócio, para isso o meu primeiro objetivo é ter o faturamento de 10.000/mes</t>
  </si>
  <si>
    <t>O espaco vai contribuir com a realizacao de maiores atividades que agregam ao desenvolvimento pessoal e profissional das pessoas, como minha missao!</t>
  </si>
  <si>
    <t>Reduzir custos pessoais, fechar parcerias e realizar mais atendimentos e fechar vendas até poder custear o empreendimento.</t>
  </si>
  <si>
    <t>Constancia no planejamento e atividades de trabalho</t>
  </si>
  <si>
    <t>Organizacao do Planejamento Estratégico com quem tem experiencia.</t>
  </si>
  <si>
    <t>Vargas</t>
  </si>
  <si>
    <t>(54) 98105-5281</t>
  </si>
  <si>
    <t>99.050-360</t>
  </si>
  <si>
    <t>Pensao</t>
  </si>
  <si>
    <t xml:space="preserve">Marina vargas  treinamento funcional </t>
  </si>
  <si>
    <t>Exercicio fisico</t>
  </si>
  <si>
    <t>Sede alugada</t>
  </si>
  <si>
    <t xml:space="preserve">Sempre fui apaixonada por exercicio fisico e poder transformar a vida das pessoas por meio dele me motivou a apostar todo o meu dinheiro neste sonho. </t>
  </si>
  <si>
    <t>Ter 100 mil reais para comprar  um terreno e construir um studio e  minha moradia, assim nao pagaria aluguel do estudio  + aluguel para morar</t>
  </si>
  <si>
    <t xml:space="preserve">Nao teria gastos com aluguel  + condominio + deslocamento, logo teria como investir mais no meu negócio </t>
  </si>
  <si>
    <t>Precisaria ter mais conhecimento sobre como investir, como cuidar dos rendimentos,  como atrair novos clientes e formas de fidelizar os existentes</t>
  </si>
  <si>
    <t xml:space="preserve">Acredito que precisaria manter o foco em trabalhar, evitar gastos desnecessarios e estudarcada vez mais para melhorar a prestacao do meu servico </t>
  </si>
  <si>
    <t>Certamente a possibilitara a melhor gestao do meu negócio sobre como investir e cuidar deste capital, assim alcancar o sonho é apenas questao de tempo</t>
  </si>
  <si>
    <t>Luis Fernando</t>
  </si>
  <si>
    <t>Negro</t>
  </si>
  <si>
    <t>(19) 3441-2205</t>
  </si>
  <si>
    <t>13.482-546</t>
  </si>
  <si>
    <t>tratafacilh2o</t>
  </si>
  <si>
    <t>aparelho para tratar e manter piscinas</t>
  </si>
  <si>
    <t xml:space="preserve">Por observacao e necessidade pessoal, sabendo que varias pessoas poderiam ter o mesmo problema, resolvi desenvolver algo inovador para esta  area. </t>
  </si>
  <si>
    <t xml:space="preserve">Fazer a empresa virar franquias e expandir alem da area regional de minha cidade. nao tenho ideia do custo de formalizacao de franquias. </t>
  </si>
  <si>
    <t>Alto impacto , pois seria ampliado seguindo regras bem definida de atendimento em servicos e produtos , garantindo a satisfacao do cliente</t>
  </si>
  <si>
    <t>Conseguir pessoas multiplicadoras e comprometidas com o mesmo objetivo, visando de forma clara a satisfacao do cliente.</t>
  </si>
  <si>
    <t>Confiar na capacidade das pessoas para me preocupar menos com os resultados de terceiros , ter tempo para desenvolver novos produtos.</t>
  </si>
  <si>
    <t>algum progresso em direcao do objetivo desejado , expandir a area de atuacao de forma gradual. Ter um alguém para discutir o planejamento.</t>
  </si>
  <si>
    <t>CAMILA</t>
  </si>
  <si>
    <t>DE SALLES</t>
  </si>
  <si>
    <t>(21) 98933-6519</t>
  </si>
  <si>
    <t>camilastork@gmail.com</t>
  </si>
  <si>
    <t>23.560-868</t>
  </si>
  <si>
    <t>CAMILA STORK</t>
  </si>
  <si>
    <t>Consultoria em amamentacao, atendimentdo</t>
  </si>
  <si>
    <t xml:space="preserve">Meu negócio surgiu através de uma escassez do servico que eu presto. Eu observei essa brecha e resolvi empreender para preencher essa lacuna. </t>
  </si>
  <si>
    <t>Tenho interesse de fazer uma atualizacao dos servicos que eu ja presto e abrir um espaco fisico pra gerar mais credibilidade aos meus clientes.</t>
  </si>
  <si>
    <t>Com esse sonho consigo capacitar mais profissionais em outros estados para eles conseguirem prestar o mesmo servico em mais locais do Brasil.</t>
  </si>
  <si>
    <t>Planejamento e nao misturar mais o caixa da empresa com o caixa pessoal. Preciso planejar o dia a dia do negócio pra nao me perder nas atividades.</t>
  </si>
  <si>
    <t>Melhorar a minha organizacao e me dedicar mais em aprender sobre financas e planejamento. E principalmente acreditar no potencial do meu negócio!</t>
  </si>
  <si>
    <t>Parcerias com pessoas que empreendem no mesmo nicho que eu . E expansao de atividades exercidas e divisao do tempo para organizar as funcões.</t>
  </si>
  <si>
    <t>Guimaraes</t>
  </si>
  <si>
    <t>danissiela@hotmail.com</t>
  </si>
  <si>
    <t>D&amp;D Eventos e Solucões em Transportes</t>
  </si>
  <si>
    <t xml:space="preserve">Tranportes para Eventos, Atendimento </t>
  </si>
  <si>
    <t>Uns Parceiros Me indicaram ter meu próprio negócio, pela minha margem de Atendimento e Boa Prestacao de Servicos.</t>
  </si>
  <si>
    <t>Gostaria de Comprar minha Própria VAn Custaria 200.000,00</t>
  </si>
  <si>
    <t>faria total Diferenca na Minha renda, pois deixo de terceirizar servicos e passo a atender meus clientes com meu próprio Veiculo, tendo maior lucro.</t>
  </si>
  <si>
    <t>Ter Uma melhor Administracao e determinar meu SONHO.</t>
  </si>
  <si>
    <t>Tracar mais Metas e ser mais criativa assim contribuira para a melhoria do meu negócio.</t>
  </si>
  <si>
    <t>com certeza um Planejamento para obter meu Sonho em UM ANO.</t>
  </si>
  <si>
    <t>Viviane graziele</t>
  </si>
  <si>
    <t>Ev</t>
  </si>
  <si>
    <t>Recordart Atelie de Personalizados</t>
  </si>
  <si>
    <t>Convites, lembrancinhas personalizadas</t>
  </si>
  <si>
    <t>Trabalhava fora e fazia meu produto depois da hora. Dormia pouco para dar conta das encomendas. Fiquei assim por 2 anos. Hoje tenho meu atelie</t>
  </si>
  <si>
    <t>Gostaria de adquirir uma maquina de corte a laser que custa em média 4,000,00</t>
  </si>
  <si>
    <t>Facilitaria o trabalho que ja fazemos a mao e abriria novas portas para outros produtos</t>
  </si>
  <si>
    <t>Meu maior problema é o desperdicio de dinheiro. Nao consigo separar o dinheiro pessoal e da empresa</t>
  </si>
  <si>
    <t>Tenho dificuldade em manter as planilhas atualizadas, nao sei qual o melhor método que melhor se encaixaria para mim</t>
  </si>
  <si>
    <t>Acredito que preciso de uma direcao, pois me sinto perdida e com acumulo de funcões. A consultoria me daria uma visao diferente do meu próprio negócio</t>
  </si>
  <si>
    <t>Mauricio</t>
  </si>
  <si>
    <t>Moura</t>
  </si>
  <si>
    <t>(99) 98421-9974</t>
  </si>
  <si>
    <t>mauriciobezmoura@gmail.com</t>
  </si>
  <si>
    <t>Joselandia</t>
  </si>
  <si>
    <t>65.755-000</t>
  </si>
  <si>
    <t>Salao de Beleza Mauricio Moura</t>
  </si>
  <si>
    <t>Servicos de Beleza e Cosméticos</t>
  </si>
  <si>
    <t>Meu negócio nasceu da forca de vontade de empreender desde jovem, montei meu Salao de beleza .</t>
  </si>
  <si>
    <t>Mudar para meu novo estabelecimento mais estruturado! Poder investir em equipamentos novos, modernos e principalmente em mais capacitacao.</t>
  </si>
  <si>
    <t>Maior realizacao tanto pessoal como profissional, e mais clientes ainda!</t>
  </si>
  <si>
    <t>Ampliar meu espaco do Salao de Beleza e embutir a venda de cosméticos.</t>
  </si>
  <si>
    <t>Diminuir os gastos. E economizar mais para investir ainda mais no meu negócio!</t>
  </si>
  <si>
    <t>Acho que conseguiria agilizar mais as obras do meu novo espaco!</t>
  </si>
  <si>
    <t>Tamires</t>
  </si>
  <si>
    <t>Barbosa Silva Rufino</t>
  </si>
  <si>
    <t>(81) 98833-9740</t>
  </si>
  <si>
    <t>tamiresbsilva2010@hotmail.com</t>
  </si>
  <si>
    <t>52.291-250</t>
  </si>
  <si>
    <t>Salao e distribuicao de cosméticos</t>
  </si>
  <si>
    <t>Linha de manutenca capilar e perfumaria.</t>
  </si>
  <si>
    <t>salao e distribuicao de produtos</t>
  </si>
  <si>
    <t>Sempre amei a profissao de cabeleireira fiz o curso mais nao conseguir me manter na area,parei mais como amo a profissao quero voltar a trabalhar.</t>
  </si>
  <si>
    <t>Montar meu salao e viver e manter dele, realizacao pessoal sera ter a liberdade financeira e qualidade de vida, fazendo o que amo.</t>
  </si>
  <si>
    <t>A realizacao do meu sonho tem impacto direto no meu negocio ja que meu sonho é o meu negocio.</t>
  </si>
  <si>
    <t>Esta faltando decidir onde quero desenvolver meu negocio com, quantos parceiros ou pessoas preciso contratar e o valor necessario para investimento.</t>
  </si>
  <si>
    <t>O medo de se arriscar, fazer o que tem que ser feito e parar de acreditar em mim mesma quando alguém diz que nao vai dar certo</t>
  </si>
  <si>
    <t>Como levantar dinheiro necessario para iniciar e definir valores.</t>
  </si>
  <si>
    <t>Ana Paula</t>
  </si>
  <si>
    <t>(31) 99289-2959</t>
  </si>
  <si>
    <t>ellosdesignemkt@gmail.com</t>
  </si>
  <si>
    <t>34.600-260</t>
  </si>
  <si>
    <t xml:space="preserve">Ellos Grafica e Estamparia </t>
  </si>
  <si>
    <t>Material Grafico, Brindes personalizados</t>
  </si>
  <si>
    <t xml:space="preserve">Mei - Micro empreendedor individual </t>
  </si>
  <si>
    <t>Assim q descobri a minha paixao logo comecei a fazer acontecer.Fiz um curso de design grafico e vi que amava,comecei apenas com o que tinha em casa.</t>
  </si>
  <si>
    <t xml:space="preserve">Aumentar minha linha de producao,maquinas para assim oferecer mais servicos e produtos. Crescer e gerar empregos seria incrivel! R$150MIL </t>
  </si>
  <si>
    <t>Realizacao e responsabilidade, sempre quero aprender,evoluir,estarei mais confiante em dar o próximo passo,e até motivar outros empreendedores</t>
  </si>
  <si>
    <t>Melhorar na gestao financeira, adquirir mais equipamentos, marketing, treinamentos, conhecimento é tudo!</t>
  </si>
  <si>
    <t>Preciso aprender a organizar meus horarios de trabalho e para assuntos pessoais. Ser mais focada e organizada com as tarefas na empresa.</t>
  </si>
  <si>
    <t>Conhecimentos,processos p descobrir as falhas, técnicas p resolver crises, gestao financeira, empreendedorismo consciente,desenvolvimento pessoal...</t>
  </si>
  <si>
    <t>Barreto</t>
  </si>
  <si>
    <t>(21) 96464-9476</t>
  </si>
  <si>
    <t>lucianagfb@gmail.com</t>
  </si>
  <si>
    <t>23.025-140</t>
  </si>
  <si>
    <t>4 Pétalas Doces e Sabores</t>
  </si>
  <si>
    <t>Por conta da Lava Jato quando a empresa comecou a demitir em massa. Precisava ter um plano B para pagar as contas, mas nao é facil a jornada dupla.</t>
  </si>
  <si>
    <t>Poder viver do meu negócio, tendo dinheiro para pagar as contas e crescer. Precisaria de um salario/Pro labore de, pelo menos, R$ 6 mil.</t>
  </si>
  <si>
    <t>Mais qualidade de vida, mais tempo para me dedicar a minha familia, mais oportunidades de crescimento do negócio.</t>
  </si>
  <si>
    <t>Precisaria melhorar a minha estrutura e também de ajuda para aumentar a producao.</t>
  </si>
  <si>
    <t>Precisaria sair do meu trabalho formal, deixando a minha renda certa pra tras e focando apenas no negócio.</t>
  </si>
  <si>
    <t>Uma melhor organizacao no controle das receitas e custos, pois assim outra pessoa poderia me ajudar mais com a parte burocratica e de logistica.</t>
  </si>
  <si>
    <t>Alencar</t>
  </si>
  <si>
    <t>(11) 98774-7494</t>
  </si>
  <si>
    <t>gabrielreisalencar@gmail.com</t>
  </si>
  <si>
    <t>Maua</t>
  </si>
  <si>
    <t>09.341-260</t>
  </si>
  <si>
    <t>Oh! My Money</t>
  </si>
  <si>
    <t>Canecas, Camisetas, Moletons, Funkos</t>
  </si>
  <si>
    <t xml:space="preserve">LTDA - Simples Nacional </t>
  </si>
  <si>
    <t xml:space="preserve">Comecou em 2013 em um evento que eu realizava em SP. Queria poder escrever mais porém o limite de caracteres é muito baixo. </t>
  </si>
  <si>
    <t xml:space="preserve">Gostaria que o meu negócio voltasse a ser sadio e consecutivamente a dar lucro. </t>
  </si>
  <si>
    <t xml:space="preserve">100% em ambos. O negócio voltaria a crescer e consecutivamente eu voltaria a trabalhar 100% motivado. </t>
  </si>
  <si>
    <t xml:space="preserve">Gostaria de poder aumentar minha margem de lucro, recentemente realizei um rebranding porém nao atingiu o objetivo ideal. </t>
  </si>
  <si>
    <t>Acredito que minha motivacao, desde que os problemas comecaram, sendo um atras do outro, fiquei bastante desmotivado porém sigo firme e forte.</t>
  </si>
  <si>
    <t>Acredito que com uma mentoria, ja poderia voltar a atingir as vendas de antigamente, hoje as vendas estao em torno de 3/4 mil por mes quando eram 6/7.</t>
  </si>
  <si>
    <t>Ednea</t>
  </si>
  <si>
    <t>(11) 97314-7387</t>
  </si>
  <si>
    <t>ednearuiz.er@gmail.com</t>
  </si>
  <si>
    <t>08.683-020</t>
  </si>
  <si>
    <t>Fetiche</t>
  </si>
  <si>
    <t>Produtos eróticos</t>
  </si>
  <si>
    <t>Nasceu da necessidade de trabalhar fora por estar enfrentando uma problema emocional de crises de ansiedade e sindrome do panico .</t>
  </si>
  <si>
    <t>Crescer junto com a empresa , dentro do MMN e poder investir em mais cursos.</t>
  </si>
  <si>
    <t>Ter uma equipe épica e estar no topo entre as top 5 , ter mais conhecimento e reconhecimento.</t>
  </si>
  <si>
    <t>Cadastrar muitas pessoas , aumentar as vendas ,ter disciplina e foco.</t>
  </si>
  <si>
    <t>Minhas crencas , minha lideranca, ter mais confianca.</t>
  </si>
  <si>
    <t>Recomecar , fazendo tudo certo , desde o planejamento até as conquistas.</t>
  </si>
  <si>
    <t>Luana thaina</t>
  </si>
  <si>
    <t>pereira albarado</t>
  </si>
  <si>
    <t>(93) 99222-1152</t>
  </si>
  <si>
    <t>luana.albarado@gmail.com</t>
  </si>
  <si>
    <t>BL PROMOTORA</t>
  </si>
  <si>
    <t>Empréstimos Consignado</t>
  </si>
  <si>
    <t>1o MEI E DEPOIS TRANSFORMADO PARA ME</t>
  </si>
  <si>
    <t>Através de um projeto social consegui uma vaga de panfletadora em troca de um curso de vendas. Na turma estava 1 dos meus atuais parceiros.</t>
  </si>
  <si>
    <t>Reforma da Minha empresa(fachada, divulgacao, uniforme) um transporte para entrega da proposta do servico. Custaria 15mil.</t>
  </si>
  <si>
    <t>cumpriria um dos propósitos empresarias, a visao da empresa: Ser referencia em solucões financeiras ate 2020 na regiao onde eu atuo.</t>
  </si>
  <si>
    <t>forma com que a empresa se apresenta (fachada), mais divulgacao.</t>
  </si>
  <si>
    <t>me convencer de que é possivel ser referencia no meu ramo. Desenvolver autoconfianca.</t>
  </si>
  <si>
    <t>Colocar em pratica minha estratégia. sei quais sao essenciais, como fazer, mas nao sei desenvolver com eficiencia na pratica.</t>
  </si>
  <si>
    <t>RHAYSON FILLIPE MARTINS</t>
  </si>
  <si>
    <t>DO NASCIMENTO</t>
  </si>
  <si>
    <t>(27) 3026-9001</t>
  </si>
  <si>
    <t>preferencialcred.es@gmail.com</t>
  </si>
  <si>
    <t>Vitória</t>
  </si>
  <si>
    <t>29.090-240</t>
  </si>
  <si>
    <t>PREFERENCIAL CRED EMPRÉSTIMOS CONSIGNADO</t>
  </si>
  <si>
    <t>CRÉDITO</t>
  </si>
  <si>
    <t>Ao completar 1 ano exato de carteira assinada numa Financeira, resolvi sair abrir uma Financeira também.</t>
  </si>
  <si>
    <t>Desejo que meu negócio tome uma forma maior saindo da residencia. R$10.000,00</t>
  </si>
  <si>
    <t>Conseguiria convocar os clientes para que venham até a empresa, assim economizaria na gasolina indo até eles.</t>
  </si>
  <si>
    <t>Disciplina Financeira e Administrativa, minha empresa vai muito além de vender crédito, existem muitos detalhes importante a se prezar.</t>
  </si>
  <si>
    <t>Focar mais na producao e enxergar o dinheiro (lucro) como consequencia de um trabalho arduo e bem feito.</t>
  </si>
  <si>
    <t>Atingiria os pontos de disciplina financeira e administrativa e voltar mais o foco para a producao e pós-atendimento para fidelizar clientes.</t>
  </si>
  <si>
    <t>ULYSSES</t>
  </si>
  <si>
    <t>RAPHAEL GOMES NOBRE</t>
  </si>
  <si>
    <t>COIMBRA ALIMENTOS DA AMAZONIA</t>
  </si>
  <si>
    <t>BISCOITOS ,BOLACHAS E COOKIES</t>
  </si>
  <si>
    <t>MICROEMPREENDEDOR INDIVIDUAL</t>
  </si>
  <si>
    <t>De uma ideia que trouxe de outro Pais. Necessidade. Os desafios foram adequar o produto ao gosto dos brasileiros e definir nossos primeiros clientes.</t>
  </si>
  <si>
    <t>Comprar uma maquina chamada pitangadeira de biscoitos e cookies que tem um custo de R$ 25000,00 para ampliar a producao que hoje nao atende a demanda.</t>
  </si>
  <si>
    <t>Positivo pois hoje temos uma demanda que nós nao conseguimos atender,com a maquina aumentariamos nossa capacidade de producao e teriamos mais clientes</t>
  </si>
  <si>
    <t>Minha gestao financeira. Entender melhor como funciona o fluxo de caixa, mensurar certos custos que ainda nao sei, saber como isso impacta o negócio.</t>
  </si>
  <si>
    <t>Organizar melhor meus horarios, organizar meus gastos, tabelar os dados que eu tenho disponivel e analisar melhor os custos para tentar minimiza-los.</t>
  </si>
  <si>
    <t>Organizacao financeira, entender alguns custos para diminui-los, analisar melhor a saude financeira da empresa e gerir melhor os recursos disponiveis.</t>
  </si>
  <si>
    <t>Vanessa Aparecida</t>
  </si>
  <si>
    <t>Romao dos Santos Tosta</t>
  </si>
  <si>
    <t>(11) 99755-8544</t>
  </si>
  <si>
    <t>vanistosta@gmail.com</t>
  </si>
  <si>
    <t>02.352-020</t>
  </si>
  <si>
    <t>MurKai Confeccao</t>
  </si>
  <si>
    <t>Roupa para pets</t>
  </si>
  <si>
    <t>Eu aprendi a costurar e resolvi tentar ganhar meus rendimentos com isso, minha motivacao foi necessidade de ganhar dinheiro e trabalhar em casa, ter m</t>
  </si>
  <si>
    <t>Minha marca ser conhecida e conseguir me manter com meu trabalho</t>
  </si>
  <si>
    <t>Um impacto muito grande, mudaria minha vida nos dois sentidos</t>
  </si>
  <si>
    <t>Saber como administrar e organizar meu negócio, principalmente na parte financeira</t>
  </si>
  <si>
    <t>Ver o que realmente meu negócio precisa e acreditar mais no meu potencial</t>
  </si>
  <si>
    <t>Me organizar financeiramente e conseguir saber as reais necessidades do meu negócio, saber onde estou acertando e errando</t>
  </si>
  <si>
    <t>Alline</t>
  </si>
  <si>
    <t>Magalhaes Ataide</t>
  </si>
  <si>
    <t>FAROFA DA ELMA</t>
  </si>
  <si>
    <t>FAROFA PRONTA SABORIZADA.</t>
  </si>
  <si>
    <t>Desempregada, o negócio da minha mae indo mal, produzimos farofas saborizadas. Sem capital, participamos de um evento onde vendemos 600kg de farofas.</t>
  </si>
  <si>
    <t>Aumentar capacidade de producao e atender a demanda do mercado. Aproximadamente R$ 12.000,00 para maquinario e R$ 10.000,00 para reforma e despesas.</t>
  </si>
  <si>
    <t>Melhorar os controles financeiro, planejar acões de marketing, contratar mao de obra, adquirir maquinario e realizar reforma estrutural necessaria.</t>
  </si>
  <si>
    <t>Acreditar mais na minha capacidade, buscar conhecimento/ajuda financeira, desenvolver lideranca/relacionamento organizacional e delegar tarefas.</t>
  </si>
  <si>
    <t>Melhorar controles financeiro para tomar decisões mais assertivas e aplicar melhor os recursos e planejar acões de marketing que impulsione as vendas.</t>
  </si>
  <si>
    <t>Wallace</t>
  </si>
  <si>
    <t>José Lins da Silva</t>
  </si>
  <si>
    <t>(11) 95887-1157</t>
  </si>
  <si>
    <t>wcmodashoes@hotmail.com</t>
  </si>
  <si>
    <t>Diadema</t>
  </si>
  <si>
    <t>09.961-630</t>
  </si>
  <si>
    <t>WC Moda &amp; Shoes</t>
  </si>
  <si>
    <t xml:space="preserve">Através de uma oportunidade que surgiu entre uma conversa. Sonho de tornar Empresario, falta de capital, conhecimento, medo de iniciar, boas vendas. </t>
  </si>
  <si>
    <t>Através das vendas dos produtos, irei poupar e investir para ter capital suficiente pra abrir uma loja fisica e diversificar os produtos, R$ 15.000,00</t>
  </si>
  <si>
    <t>Ampliar o negócio e gerar mais vendas, assim obtendo mais lucro para diversificar os produtos, mais maturidade, conhecimento administrativo e status.</t>
  </si>
  <si>
    <t>Formalizar, melhorar a estrutura e organizar, diversificar os produtos, melhorar estratégias de vendas, criar site e fazer parcerias.</t>
  </si>
  <si>
    <t>Aprender Administrar na pratica, criar mais maturidade, buscar conhecimento, desenvolver habilidades empreendedoras, buscar auto conhecimento.</t>
  </si>
  <si>
    <t>Conhecimento assertivo para o crescimento do negócio, ampliar a rede de contatos e parcerias, melhorias na estruturacao e organizacao.</t>
  </si>
  <si>
    <t>CHARLENE</t>
  </si>
  <si>
    <t>Marques Martins</t>
  </si>
  <si>
    <t>(11) 95580-8966</t>
  </si>
  <si>
    <t>sharlenemartinsdoamaral@hotmail.com</t>
  </si>
  <si>
    <t>Aruja</t>
  </si>
  <si>
    <t>07.400-180</t>
  </si>
  <si>
    <t>Pizzaria Martins</t>
  </si>
  <si>
    <t>Pizzas</t>
  </si>
  <si>
    <t>Eu sempre trabalhei em comércio e sempre quis ter meu próprio negócio ,ha 3 anos conheci meu segundo marido e por coincidencia era o sonho dele tbm.,</t>
  </si>
  <si>
    <t>Quero construir minha própria pizzaria pois pago aluguel.</t>
  </si>
  <si>
    <t>Seria muito boa ,iria economizar muito,e assim pode investir na pizzaria.</t>
  </si>
  <si>
    <t>Preciso ter mais controle sobre dinheiro , produtos enfim gastos.</t>
  </si>
  <si>
    <t>Ser mais otimista,deixar o lado negativo e comecar a enxergar sempre o melhor resultado.</t>
  </si>
  <si>
    <t>Mais conhecimento e assim mais perto de realizacao.</t>
  </si>
  <si>
    <t>Guilherme Corsino</t>
  </si>
  <si>
    <t>(31) 99305-0069</t>
  </si>
  <si>
    <t>guilherme.itabirito@echosis.com.br</t>
  </si>
  <si>
    <t>35.450-000</t>
  </si>
  <si>
    <t xml:space="preserve">Echosis Itabirito </t>
  </si>
  <si>
    <t>Marketing Digital, Sites, Ecommerce, App</t>
  </si>
  <si>
    <t xml:space="preserve">Micro Empresa </t>
  </si>
  <si>
    <t>Durante o curso em tecnólogo Processos Gerencias,comprei uma franquia de marketing digital de 18 mil reais com entrada de 4 mil reais,paguei em 1 ano.</t>
  </si>
  <si>
    <t>Quitar as dividas da empresa e comecar a expansao do negócio para partirmos para um escritório e gerar emprego</t>
  </si>
  <si>
    <t>Satisfacao da realizacao do sonho em empreender, proporcionar mais qualidade de vida para minha familia e gerar empregos para os jovens.</t>
  </si>
  <si>
    <t>Ser mais responsavel financeiramente, aumentar as vendas do meu negócio é reter mais clientes em nossa carteira.</t>
  </si>
  <si>
    <t>Me libertar da procrastinacao do dia dia, ser mais produtivo.</t>
  </si>
  <si>
    <t>Criar um bom plano de acao para iniciar e executa-lo, essa mentoria seria muito importante para mim pois nao  tenho recursos para pagar uma.</t>
  </si>
  <si>
    <t>Marco Antonio</t>
  </si>
  <si>
    <t>Linhares</t>
  </si>
  <si>
    <t>Jogo para combater o bullying</t>
  </si>
  <si>
    <t>LTDA</t>
  </si>
  <si>
    <t>O negócio comecou quando fomos selecionados para participar de um hackathon. E criamos um jogo para combater preconceitos e o bullying nas escolas.</t>
  </si>
  <si>
    <t>Daqui a 1 ano, queremos estar bem consolidados no estado de Sao Paulo e nos preparando para a expansao de forma online para todos o pais.</t>
  </si>
  <si>
    <t>Teria renda suficiente para contratar mais gente, consolidar a empresa e gerar muito impacto na sociedade, reduzindo o bullying a nivel nacional.</t>
  </si>
  <si>
    <t>Acredito que tenha um mente empreendedora e resiliente. Preciso apenas ser mais organizado nas financas e saber delegar mais.</t>
  </si>
  <si>
    <t>A mentoria poderia ajudar a validar algumas hipóteses que temos do modelo com as escolas e também abrir algumas portas para implantacao nas escolas.</t>
  </si>
  <si>
    <t>francisco</t>
  </si>
  <si>
    <t>araujo</t>
  </si>
  <si>
    <t>Rei da Agua</t>
  </si>
  <si>
    <t>agua, gelo, carvao.</t>
  </si>
  <si>
    <t>meu negocio nasceu a partir da necessidades, a minha motivacao e minha familia! os desafios sao os grandes comércios, as conquistas - nossos clientes.</t>
  </si>
  <si>
    <t>ter um caminhao pequeno, para realizar nossas próprias compras sem intermediarios! R$30.000,00</t>
  </si>
  <si>
    <t xml:space="preserve">para meu negocio esse sonho seria bom, pois comprariamos nossas mercadorias com menor custo.  teriamos mais lucro. </t>
  </si>
  <si>
    <t>cortar alguns, gastos, vender a vista, nao vender a prazo para clientes que nao cumprem o prazo.</t>
  </si>
  <si>
    <t>eu teria que mudar a minha visao de ajudador, gosto muito de ajudar as pessoas e facilitar as vendas.</t>
  </si>
  <si>
    <t>acredito que iria estabelecer  metas a serem compridas para a realizacao do meu sonho.</t>
  </si>
  <si>
    <t>denis kaue</t>
  </si>
  <si>
    <t>martins tosta</t>
  </si>
  <si>
    <t>(11) 98195-1851</t>
  </si>
  <si>
    <t>deniskaue@gmail.com</t>
  </si>
  <si>
    <t>Clinica Melhor Terapia</t>
  </si>
  <si>
    <t>Fisioterapia, Acupuntura</t>
  </si>
  <si>
    <t>Assumi uma clinica ja em funcionamento com baixo fluxo. Atualmente estou locado em uma rua de bairro com pouca visibilidade.</t>
  </si>
  <si>
    <t>Melhorias do imóvel e novos equipamentos, mais ou menos R$30.000,00</t>
  </si>
  <si>
    <t>seria o inicio de uma realizacao de um sonho, pois o projeto é grande mas estou indo por partes</t>
  </si>
  <si>
    <t>administracao, planejamento financeiro, marketing, publicidade e propaganda, buscar novos clientes</t>
  </si>
  <si>
    <t>parar para pensar no que tem que ser feito, tracar tarefas e concluir uma a uma por partes. Me sinto perdido por onde comecar</t>
  </si>
  <si>
    <t>Planejamento financeiro, plano de negócio, orientacões de como buscar novos clientes e parceiros</t>
  </si>
  <si>
    <t>Leonardo</t>
  </si>
  <si>
    <t>Ramos Onorato</t>
  </si>
  <si>
    <t>(11) 97693-7541</t>
  </si>
  <si>
    <t>leonardraon@gmail.com</t>
  </si>
  <si>
    <t>08.161-250</t>
  </si>
  <si>
    <t>Banca M83</t>
  </si>
  <si>
    <t>Tudo para penetracao do artista no merca</t>
  </si>
  <si>
    <t>Meu negócio nasceu da dificuldade de penetracao no ramo artistico bem como direitosz deveres e caminhos, principalmente para quem esta comecando.</t>
  </si>
  <si>
    <t>Ser a produtora que mais valoriza o artista do Brasil.</t>
  </si>
  <si>
    <t>A oferta e demanda, ramo carente e totalmente explorado, em minha vida uma realizacao pois deixei uma carreira para alavancar varias vidas.</t>
  </si>
  <si>
    <t>A forma de captacao artistica deve ser mais assertiva.</t>
  </si>
  <si>
    <t>Ser descentralizado, eu concentro tudo em mim devido ser sozinho e partir a acao empreendedora através de uma realidade que vivi.</t>
  </si>
  <si>
    <t>O lancamento de no minimo 3 artistas para o mercado.</t>
  </si>
  <si>
    <t>Hauer</t>
  </si>
  <si>
    <t>(47) 99769-0220</t>
  </si>
  <si>
    <t>kamilahauer@hotmail.com</t>
  </si>
  <si>
    <t>Itajai</t>
  </si>
  <si>
    <t>88.309-401</t>
  </si>
  <si>
    <t>Relato e Leveza</t>
  </si>
  <si>
    <t>Produtos artesanais e servicos.</t>
  </si>
  <si>
    <t>Abri uma MEI.</t>
  </si>
  <si>
    <t>O que me motivou a empreender foi a necessidade que eu sinto de trabalhar colocando o meu propósito: O amor em movimento por uma vida mais leve.</t>
  </si>
  <si>
    <t>Reforma do meu espaco (roomoffice) para habilita-lo a exercer o meu trabalho (produtos artesanais e prestacao de servicos ajudando o próximo).</t>
  </si>
  <si>
    <t>Eu nao perderia tanto tempo montando o espaco para poder criar os produtos e teria mais qualidade na prestacao do servico.</t>
  </si>
  <si>
    <t>Eu criaria um espaco para comporta-lo, mas nao precisaria mudar nada nele além da estrutura.</t>
  </si>
  <si>
    <t>Precisaria estar mais atenta ao meu fluxo de caixa e separar com mais propriedade o que é da empresa e o que é pessoal.</t>
  </si>
  <si>
    <t>Eu conseguiria gerir melhor a saude financeira do meu negócio o que me levaria a realizar do meu sonho a um patamar de concretizacao.</t>
  </si>
  <si>
    <t>Lialvino</t>
  </si>
  <si>
    <t>(71) 99926-7647</t>
  </si>
  <si>
    <t>contato@canekasbahia.com.br</t>
  </si>
  <si>
    <t>Canekas Bahia</t>
  </si>
  <si>
    <t>Caneca, copos e brindes personalizados.</t>
  </si>
  <si>
    <t xml:space="preserve">Uma oportunidade de renda extra, apenas revendendo produtos personalizados, em seguida passei a investir em maquinas e conhecimento. </t>
  </si>
  <si>
    <t>Abrir loja fisica e ter estoque com variedades. Ate entao atuei com producao em casa e vendas na loja virtual.  R$ 10.000,00</t>
  </si>
  <si>
    <t>O desafio de ter uma loja fisica, ampliar o leque de produtos. Desafio de sair do mundo virtual para loja fisica.</t>
  </si>
  <si>
    <t>Formalizar ainda mais o financeiro e esta pronto pronto para o crescimento.</t>
  </si>
  <si>
    <t>Organizar ainda mais as financas pessoais e o desafio de lidar face a face com cliente na loja fisica.</t>
  </si>
  <si>
    <t>Acima de tudo me organizar financeiramente e saber quanto e como buscar o que precisa para atingir meu objetivo no negócio</t>
  </si>
  <si>
    <t>Victor</t>
  </si>
  <si>
    <t>Koga</t>
  </si>
  <si>
    <t>(43) 99694-0678</t>
  </si>
  <si>
    <t>mtvmoveis@outlook.com</t>
  </si>
  <si>
    <t>Arapongas</t>
  </si>
  <si>
    <t>86.710-235</t>
  </si>
  <si>
    <t>MTV MOVEIS LTDA</t>
  </si>
  <si>
    <t>MÓVEIS, ESTOFADOS</t>
  </si>
  <si>
    <t>COMERCIO VAREJISTA DE MOVEIS ONLINE</t>
  </si>
  <si>
    <t xml:space="preserve">Meu negócio é um e-commerce o que me motivou foi crescer para poder gerar empregos para mais pessoas </t>
  </si>
  <si>
    <t>Meu sonho daqui um ano seria ter um deposito onde eu possa estar gerando empregos e possa estar pagando tudo as contas em dia</t>
  </si>
  <si>
    <t xml:space="preserve">Teria um grande impacto pois além de estar com a minha vida pessoal estavel vou poder estar ajudando outras familias </t>
  </si>
  <si>
    <t>Teria que cortar alguns custos para poder guardar o dinheiro para poder expandir meu negócio</t>
  </si>
  <si>
    <t xml:space="preserve">Para mudar meu negócio eu precisaria mudar a ansiedade e agir com calma e paciencia e nao fazer as coisas com pressa e sim planejadas  </t>
  </si>
  <si>
    <t xml:space="preserve">eu acho que em 1 mes eu ganharia experiencia de controle de caixa separando o dinheiro correto pra cada coisa sem usar com coisas desnecessaria </t>
  </si>
  <si>
    <t>(11) 96076-9568</t>
  </si>
  <si>
    <t>daniela-sousa@outlook.com</t>
  </si>
  <si>
    <t>03.015-010</t>
  </si>
  <si>
    <t>Miss Margot Noivas</t>
  </si>
  <si>
    <t>Gravatas, suspensórios para eventos</t>
  </si>
  <si>
    <t>Eu nao estava mais satisfeita no meu emprego atual, resolvi investir em gravatas e vender para noivas.</t>
  </si>
  <si>
    <t>Daqui um ano pretendo regularizar meu negócio e conseguir lucrar com ele.</t>
  </si>
  <si>
    <t xml:space="preserve">Sempre gostei de empreendedorismo e sonhei em ter meu negócio, sei que vou crescer como pessoa, terei mais tempo para minhas atividades. </t>
  </si>
  <si>
    <t>Preciso ter uma melhor visao de como divulgar, de como vender mais, de formalizar meu negócio, nao ter medo de investir  e nao ter medo dos riscos.</t>
  </si>
  <si>
    <t>Tenho que melhorar meu medo de arriscar, ser mais focada trabalhando em casa, ser mais ativa no dia-a-dia.</t>
  </si>
  <si>
    <t>Teria uma melhor visao de como seguir o caminho, de como me posicionar melhor.</t>
  </si>
  <si>
    <t>Fatima</t>
  </si>
  <si>
    <t>Góes Iglesias Oliveira</t>
  </si>
  <si>
    <t>(21) 97483-3665</t>
  </si>
  <si>
    <t>fatimasintonia@gmail.com</t>
  </si>
  <si>
    <t>22.230-030</t>
  </si>
  <si>
    <t>Sintonia Guest Home</t>
  </si>
  <si>
    <t>Hospedagem diaria e mensal</t>
  </si>
  <si>
    <t>Quando anunciei um quarto para alugar no Airbnb, vi que hospedar turistas é um bom caminho pra mim</t>
  </si>
  <si>
    <t>Financiar um imóvel comercial próprio R$50.000.000.00</t>
  </si>
  <si>
    <t>A taxa de hospedagem iria aumentar muito, e eu teria condicao de acomodar melhor os meus hóspedes</t>
  </si>
  <si>
    <t>A estrutura, porque atualmente estou muito precaria em relacao a concorrencia e a localizacao</t>
  </si>
  <si>
    <t>Mudar meu registro, e atrair sócios para o negócio</t>
  </si>
  <si>
    <t>Eu espero uma orientacao personalizada para o meu negócio</t>
  </si>
  <si>
    <t>Sayne</t>
  </si>
  <si>
    <t>Ferreira paula</t>
  </si>
  <si>
    <t>(34) 99889-0745</t>
  </si>
  <si>
    <t>sayneferpaula@gmail.com</t>
  </si>
  <si>
    <t>Uberlandia</t>
  </si>
  <si>
    <t>38.402-184</t>
  </si>
  <si>
    <t>Grafica cafep</t>
  </si>
  <si>
    <t>Produtos graficos banner adesivos</t>
  </si>
  <si>
    <t xml:space="preserve">Microempresa </t>
  </si>
  <si>
    <t>Eu comecei com um curso que fiz na area para auxiliar a igreja gostei muito e resolvi me especializar na area onde estou a 2 anos</t>
  </si>
  <si>
    <t xml:space="preserve">Gostaria de terminar a construcao da minha casa própria </t>
  </si>
  <si>
    <t>Ficaria mais próxima do meu trabalho e poderia também me locomover para empresa com mais agilidade</t>
  </si>
  <si>
    <t>Saber separar e dividir casa de empresa pois devido as dividas tenho que sempre tirar dinheiro da empresa para ajudar nas dispesa de casa</t>
  </si>
  <si>
    <t>Saber esperar a hora certa de comprar algo para mim ou para meu filho mesmo que estiver com muita vontade ou pensar que preciso muito</t>
  </si>
  <si>
    <t>Saberia me controlar e aprender realmente como lidar com a empresa pois apos 1 mes de ajuda esses habitos se tornam rotina</t>
  </si>
  <si>
    <t>Cauan Batista Pereira de</t>
  </si>
  <si>
    <t xml:space="preserve">Oliveira </t>
  </si>
  <si>
    <t>(71) 98651-7880</t>
  </si>
  <si>
    <t>cauan_oliveira_@hotmail.com</t>
  </si>
  <si>
    <t>40.285-000</t>
  </si>
  <si>
    <t xml:space="preserve">CB Solucões </t>
  </si>
  <si>
    <t>Vendo cocada e alugo veiculos.</t>
  </si>
  <si>
    <t xml:space="preserve">DESDE OS 14 ANOS QUE VENDO BRIGADEIRO NA ESCOLA, SEMPRE TIVE O SONHO DE SER UM EMPREENDEDOR DE SUCESSO POR ISSO NAO PENSEI EM DUAS VEZES EM COMECAR A </t>
  </si>
  <si>
    <t xml:space="preserve">Comprar um veiculo 0km a vista 75.000 mil reaise e buscar ter uma renda mensal de 5.000,00 reais </t>
  </si>
  <si>
    <t>SERIA UMA REALIZACAO PROFISSIONAL, UM INICIO A UNA LIBERDADE FINANCEIRA.</t>
  </si>
  <si>
    <t>Mudar a administracao e o meu conhecimento, por isso optei em fazer este curso e poder aprender mais e mais com voces a me livrar de dividas.</t>
  </si>
  <si>
    <t>Ter coragem em crescer, acreditar em mim mesmo e parar de depender dos outros. Acreditar que sou capaz de me desenvolver</t>
  </si>
  <si>
    <t>Pagar uma divida de 10.000 mil reais, conseguir viajar com minha esposa.</t>
  </si>
  <si>
    <t>Llanaya</t>
  </si>
  <si>
    <t>Keven</t>
  </si>
  <si>
    <t>(63) 99953-1697</t>
  </si>
  <si>
    <t>1115363888626193@facebook.com</t>
  </si>
  <si>
    <t>Augustinópolis</t>
  </si>
  <si>
    <t>Tocantins</t>
  </si>
  <si>
    <t>77.960-000</t>
  </si>
  <si>
    <t xml:space="preserve">Cosmético E variedades </t>
  </si>
  <si>
    <t>02/02/1018</t>
  </si>
  <si>
    <t xml:space="preserve"> sempre tive vontade de montar meu negócio mas nunca tive renda suficiente e aos poucos fui comprando alguma coisa e revenden</t>
  </si>
  <si>
    <t>O meu sonho daqui um ano vai poder montar meu próprio negócio e tenho vida própria</t>
  </si>
  <si>
    <t>Iria causar um impacto muito grande pois tenho muita vontade de ter meu negócio e me ajudaria bastante relacao a criacao da minha filha</t>
  </si>
  <si>
    <t>Eu precisaria mudar meu organizado melhor financeiramente e estruturalmente</t>
  </si>
  <si>
    <t>Precisaria me organizar financeiramente e saber as vendas e saidas do meu negócio</t>
  </si>
  <si>
    <t>Seria muito bom ajuda pois em um mes acho que conseguiria me estabilizar melhor</t>
  </si>
  <si>
    <t>Edmilton</t>
  </si>
  <si>
    <t>Prazeres</t>
  </si>
  <si>
    <t>(71) 99337-4883</t>
  </si>
  <si>
    <t>edmilton.prazeres@gmail.com</t>
  </si>
  <si>
    <t>41.820-020</t>
  </si>
  <si>
    <t>PROJETO VELHO RICO</t>
  </si>
  <si>
    <t>SOCIAL MEDIA, PUBLICIDADE E PROPAGANDA</t>
  </si>
  <si>
    <t>TUDO COMECOU COM UM DESEJO DE AJUDAR PESSOAS A SE ORGANIZAREM FINANCEIRAMENTE, CRIEI UM INSTAGRAM, TIVE UM CERTO SUCESSO COM ELE E HOJE FACO PARCERIAS</t>
  </si>
  <si>
    <t>SER REFERENCIA EM PALESTRAS MOTIVACIONAIS NO BRASIL</t>
  </si>
  <si>
    <t>MEU MAIOR SONHO E MINHA MAIOR REALIZACAO, ME TORNARIA UMA REFERENCIA</t>
  </si>
  <si>
    <t>PRECISO INVESTIR MAIS EM EQUIPAMENTOS DE PRODUCAO DE AUDIO E VIDEO</t>
  </si>
  <si>
    <t xml:space="preserve">PRECISO SER MAIS ARROJADO E MAIS DESTEMIDO, E MENOS TIMIDO </t>
  </si>
  <si>
    <t>CONSEGUIRIA ME ORGANIZAR MELHOR E PRODUZIR MELHORES CONTEUDOS</t>
  </si>
  <si>
    <t>LITZENH SILVA</t>
  </si>
  <si>
    <t>TAVARES</t>
  </si>
  <si>
    <t>(91) 98995-1697</t>
  </si>
  <si>
    <t>litzenhgoncalves@yahoo.com</t>
  </si>
  <si>
    <t>BELÉM</t>
  </si>
  <si>
    <t>66.020-260</t>
  </si>
  <si>
    <t>LITZENH SILVA GONCALVES TAVARES</t>
  </si>
  <si>
    <t xml:space="preserve">Doces finos e brigadeiros </t>
  </si>
  <si>
    <t>Iniciou-se  a partir do momento que me mudei de estado com minha filha bebe. Desafios foram conseguir clientes e conquistas foram parcerias.</t>
  </si>
  <si>
    <t>Meu sonho é abrir um espaco para eu ter minha cozinha e atender minhas clientes.</t>
  </si>
  <si>
    <t>Um grande avanco como profissional e pessoal. Mostrando minha competencia.</t>
  </si>
  <si>
    <t xml:space="preserve">Vender mais,aumentar meus numeros de encomendas, genrenciar meus horarios, ter mais contatos com profissionais da area. </t>
  </si>
  <si>
    <t>Focar mais nas minhas financas, ter mais gerenciamento.</t>
  </si>
  <si>
    <t>Conseguiria planejar um plano de negócio mais especifico e gerenciar meus horarios.</t>
  </si>
  <si>
    <t>Carneiro da Silva Guimaraes</t>
  </si>
  <si>
    <t>(71) 99609-0904</t>
  </si>
  <si>
    <t>danyenf1@gmail.com</t>
  </si>
  <si>
    <t>41.720-100</t>
  </si>
  <si>
    <t xml:space="preserve">Maxgas Comércio Varejista de Gas </t>
  </si>
  <si>
    <t>Gas GLP 13kg</t>
  </si>
  <si>
    <t>Microempresario, Simples Nacional</t>
  </si>
  <si>
    <t>Nao queria mais trabalhar os outros me inscrevi para abrir uma revenda de gas. Surgiu uma oportunidade e agarrei a chance,  porém nao entendo de adm</t>
  </si>
  <si>
    <t>Comprar  um carro novo e da emtrada na casa propria</t>
  </si>
  <si>
    <t xml:space="preserve">Precisei vender meu carro para investir e ta muito complicado para me locomover até a empresa devido a distancia </t>
  </si>
  <si>
    <t>Preciso aprender a administrar financeiramente a empresa</t>
  </si>
  <si>
    <t>Preciso aprender a economizar e investir o que sobra ao invés de gastar</t>
  </si>
  <si>
    <t xml:space="preserve">Conseguiria aprender a manter o equilibrio da empresa e consequentemente nos meses seguintes comecaria a economizar e juntar dinheiro </t>
  </si>
  <si>
    <t>J.f.</t>
  </si>
  <si>
    <t>Neto</t>
  </si>
  <si>
    <t>(64) 8415-3720</t>
  </si>
  <si>
    <t>jf.neto.n2@gmail.com</t>
  </si>
  <si>
    <t>Quirinópolis</t>
  </si>
  <si>
    <t>75.860-000</t>
  </si>
  <si>
    <t>Educacao Learning By Doing</t>
  </si>
  <si>
    <t>Educacao</t>
  </si>
  <si>
    <t>Minha ideia surgiu a partir do inicio de minha pós-graduacao em Docencia e Inovacao na Educacao.  O maior desafio tem sido a gestao de tempo.</t>
  </si>
  <si>
    <t>Realizar pesquisas quanto a forma de aprendizado Learning by doing, ingressar em um mestrado que siga a mesma linha, realizar pesquisas relacionadas.</t>
  </si>
  <si>
    <t>Aquisicao de conhecimento, desenvolvimento competencias docentes, e condicionamento para a orientacao dos professores para a educacao 4.0.</t>
  </si>
  <si>
    <t>Monetizar de alguma forma o compartilhamento de tudo que venho aprendendo e desenvolvendo.</t>
  </si>
  <si>
    <t>Minha gestao de tempo, de prioridades, e monetaria.</t>
  </si>
  <si>
    <t>Um direcionamento quanto ao que o mercado de educacao. Quais as tendencias? Como contribuir para educacao? Como fazer da educacao um negócio?</t>
  </si>
  <si>
    <t>Nadime</t>
  </si>
  <si>
    <t>(51) 99548-2164</t>
  </si>
  <si>
    <t>estefany.necs@outlook.com</t>
  </si>
  <si>
    <t>Lucas do Rio Verde</t>
  </si>
  <si>
    <t>78.455-000</t>
  </si>
  <si>
    <t xml:space="preserve">Estefany modas e acessórios </t>
  </si>
  <si>
    <t xml:space="preserve">Roupas e bijuterias femininas </t>
  </si>
  <si>
    <t xml:space="preserve">Ir em bicas da minha independencia financeira. mais Eu ainda estou no comeco do meu negócio. </t>
  </si>
  <si>
    <t xml:space="preserve">Eu gostaria de ter minha loja fisica . O valor eu nao sei </t>
  </si>
  <si>
    <t xml:space="preserve">Teria um ótimo impacto pois eu estaria atingindo minha estabilidade financeira e seria independente </t>
  </si>
  <si>
    <t xml:space="preserve">Ampliar minhas vendas e ter um fluxo maior de caixa </t>
  </si>
  <si>
    <t xml:space="preserve">Aprender novas técnicas de comunicacao e vendas afim de atrair cada vez mais clientes que venham a adquirir meus produtos </t>
  </si>
  <si>
    <t xml:space="preserve">Aumentaria minhas vendas com as técnicas ensinadas pela mentora . Chegando cada vez mais próximo do meu sonho </t>
  </si>
  <si>
    <t>Marcele</t>
  </si>
  <si>
    <t>(98) 98458-7669</t>
  </si>
  <si>
    <t>marcelegerudeb@gmail.com</t>
  </si>
  <si>
    <t>65.067-380</t>
  </si>
  <si>
    <t>Aloés Joias Variedades Slz</t>
  </si>
  <si>
    <t>Semi Joias, Bijoux, Perfumaria e Lingeri</t>
  </si>
  <si>
    <t>MICRO EMPREENDEDOR INDIVIDUAL</t>
  </si>
  <si>
    <t>Comecei vendendo poucas pecas e entao resolvi divulgar e abrir a loja virtual. Primeiro Bijoux e agora colocando outros produtos</t>
  </si>
  <si>
    <t xml:space="preserve">Abrir a loja Fisica creio que 30000 para abrir uma estrutura bacana. Penso em quiosque de shopping </t>
  </si>
  <si>
    <t>Realizacao e Crescimento como empreendedora e por consequencia realizacao de objetivos.</t>
  </si>
  <si>
    <t>Aprender a controlar as financas e crucia, controlar mas os gastos. Quase nao sobra CG</t>
  </si>
  <si>
    <t xml:space="preserve">Controlar gastos , compras excessivas. Poupar de todas as forma.. </t>
  </si>
  <si>
    <t>Aprender muito, por medo de tercdividad tenho comprado a vista porém nao sobra.</t>
  </si>
  <si>
    <t>Samara Gadelha</t>
  </si>
  <si>
    <t>(88) 99309-5759</t>
  </si>
  <si>
    <t>samarag.fernandes@hotmail.com</t>
  </si>
  <si>
    <t>Sobral</t>
  </si>
  <si>
    <t>62.051-018</t>
  </si>
  <si>
    <t>Magia Confeccões</t>
  </si>
  <si>
    <t>Confeccões Artesanais Infantis</t>
  </si>
  <si>
    <t>Meu negócio nasceu a partir do momento que investi em minha maquina de costura! O motivo foi a paixao pelas fantasias infantis...</t>
  </si>
  <si>
    <t>Abrir um Mini atelie infantil de vestidos. Custaria em torno de 40.000,00...</t>
  </si>
  <si>
    <t>Gratificante demais! Pois é uma area que envolve paixao e amor no que confecciono em cada detalhes!!!</t>
  </si>
  <si>
    <t>Comecar pelo um Capital onde eu possa investir em meu negócio!</t>
  </si>
  <si>
    <t>Conhecimentos, confianca em si, controle e iniciativa!</t>
  </si>
  <si>
    <t>Me sentiria firme e pronta ter auto controle com minhas financas e comecar a investir em meu negócio!</t>
  </si>
  <si>
    <t>Monique</t>
  </si>
  <si>
    <t>Cardoso</t>
  </si>
  <si>
    <t>(21) 98698-0802</t>
  </si>
  <si>
    <t>moniquec.coelho@gmail.com</t>
  </si>
  <si>
    <t>72.587-120</t>
  </si>
  <si>
    <t>SIMPLETUDE</t>
  </si>
  <si>
    <t>MARKETING E NEGÓCIOS</t>
  </si>
  <si>
    <t>SOU ESPOSA DE MILITAR E DEIXEI FAMILIA E EMPREGO PARA ACOMPANHAR MEU ESPOSO, SEMPRE TRABALHEI COM MARKETING E HOJE AJUDO OUTRAS MULHERES A EMPREENDER</t>
  </si>
  <si>
    <t>ATUAR COMO COACH EMPRESARIAL | PROFISSIONAL - R$ 10.000</t>
  </si>
  <si>
    <t>MEUS CLIENTES VAO ATINGIR SEUS OBJETIVOS MAIS RAPIDO E MEU NEGÓCIO CRESCERA POIS TEREI UM IMPACTO AINDA MAIOR NA TRANSFORMACAO DE VIDA DAS MULHERES</t>
  </si>
  <si>
    <t>TER UMA PLATAFORMA ONLINE PARA VENDA E ATENDIMENTO.</t>
  </si>
  <si>
    <t>ACREDITAR AINDA MAIS QUE EU SOU AGENTE DE TRANSFORMACAO NA VIDA DESSAS MULHERES DE MILITARES QUE ABANDONAM SUAS VIDAS PARA SEGUIREM SEUS ESPOSOS.</t>
  </si>
  <si>
    <t>UM MAIOR CONTROLE FINANCEIRO QUE ME POSSIBILITE INVESTIR NO CURSO.</t>
  </si>
  <si>
    <t>Cinara</t>
  </si>
  <si>
    <t>Pinheiro</t>
  </si>
  <si>
    <t>(96) 99199-7743</t>
  </si>
  <si>
    <t>cinarap43@gmail.com</t>
  </si>
  <si>
    <t>Laranjal do Jari</t>
  </si>
  <si>
    <t>68.920-000</t>
  </si>
  <si>
    <t>Boutique erotica nara l mor</t>
  </si>
  <si>
    <t>Produtos de sexshop</t>
  </si>
  <si>
    <t xml:space="preserve">Nasceu do desejo de ter mas tempo com o meu filho. Vendia de porta em porta com catalogo ate conseguir comprar diretamente de fabrica. </t>
  </si>
  <si>
    <t xml:space="preserve">Comprar minha casa com uma moto. Os dois juntos Custao 35 mil. </t>
  </si>
  <si>
    <t>Montarva a minha loja sem pagar aluguel e disponibilizar entrega a domicilio. E isso é crescimento na certa.</t>
  </si>
  <si>
    <t>Saber vender melhor e aplicar o que apredi na faculdade no meu negocio. Almentar minha rede de contatos e mudar totalmente a minha imagem.</t>
  </si>
  <si>
    <t>Tenho que parar de procastinar e manter o foco. Sair radicalmente da m8nha zona de conforto.</t>
  </si>
  <si>
    <t>Controlar as minhas financas. É o que mais preciso no momento.</t>
  </si>
  <si>
    <t>(75) 98297-0191</t>
  </si>
  <si>
    <t>gabisss28@gmail.com</t>
  </si>
  <si>
    <t>Irara</t>
  </si>
  <si>
    <t>44.255-000</t>
  </si>
  <si>
    <t>SANTA LARICA</t>
  </si>
  <si>
    <t>Comidas e petiscos</t>
  </si>
  <si>
    <t>Comecou em 2015, em crise de desemprego, cm um bar q foi cadastrado cm MEI, fechou c 6 meses e recomecou agora em 11/2017 comércio de quentinhas.</t>
  </si>
  <si>
    <t>Construir um pequeno espaco em frente a casa de meus pais p vender comidas. Coisa simples em torno de 5 mil consigo iniciar.</t>
  </si>
  <si>
    <t>Aumentaria as vendas trazendo mais lucro p meu comércio e gerando possibilidades de realizar outros sonhos.</t>
  </si>
  <si>
    <t xml:space="preserve">Praticamente tudo. Preciso organizar, principalmente, a parte financeira, estrutural e funcional do negócio. </t>
  </si>
  <si>
    <t>Organizar meus horarios e rotinas na minha empresa ja q tenho um trabalho paralelo. \&amp;#34;Ressuscitar\&amp;#34; a situacao financeira do meu negócio.</t>
  </si>
  <si>
    <t xml:space="preserve">Organizar parte financeira, ja dei o passo 1 c o curso, mas preciso de maior orientacao. Tb a parte de funcionamento dia-a-dia </t>
  </si>
  <si>
    <t>Lopes Barbosa</t>
  </si>
  <si>
    <t>(67) 99698-2784</t>
  </si>
  <si>
    <t>carol.lopes.b@hotmail.com</t>
  </si>
  <si>
    <t>Itaquirai</t>
  </si>
  <si>
    <t>79.965-000</t>
  </si>
  <si>
    <t>Docelidade</t>
  </si>
  <si>
    <t>brigadeiros gourmet, doces artesanais</t>
  </si>
  <si>
    <t xml:space="preserve"> Para realizar nosso casamento. Ja era um sonho empreender. Desafios: falta de estrutura e de conhecimento financeiro. Conquistas: realizacao pessoal.</t>
  </si>
  <si>
    <t>Estabilidade do negócio e formalizacao, maior estrutura, empregar pessoas e realizar parcerias com outros empreendedores. Cerca de R$ 10.000,00</t>
  </si>
  <si>
    <t>Mudaria a dinamica do empreendimento, transformando em uma empresa independente, da qual poderiamos tirar nosso sustento e maiores investimentos</t>
  </si>
  <si>
    <t>Melhor organizacao financeira, maior publicidade e aumentar o numero de vendas</t>
  </si>
  <si>
    <t>Maior qualificacao, arriscar novos publicos e parcerias, evitar dividas para que aumentem os investimentos dentro da empresa.</t>
  </si>
  <si>
    <t>Organizar a gestao financeira, aumentar as vendas e encomendas, regular um capital de lucro maior e fixo, para atingir estabilidade</t>
  </si>
  <si>
    <t>Adlainne</t>
  </si>
  <si>
    <t>Da Silva</t>
  </si>
  <si>
    <t>(87) 99943-0908</t>
  </si>
  <si>
    <t>adlainnerodrigues@gmail.com</t>
  </si>
  <si>
    <t>Bom Conselho</t>
  </si>
  <si>
    <t>55.330-000</t>
  </si>
  <si>
    <t>Alicelll</t>
  </si>
  <si>
    <t>Assistencia  de celular e infromatica</t>
  </si>
  <si>
    <t>Inscricaono CACEPE</t>
  </si>
  <si>
    <t>Eu trabalhava em uma radio ai engravidei e depois da licenca fui dispensada entaoeu e meu esposo decidimos trabalhar juntos na Alicell</t>
  </si>
  <si>
    <t>Meu sonho e poder construir minha casa e aumentar meu negócio como vender pela internet</t>
  </si>
  <si>
    <t>Seria a realizacao profissional e pessoal na minha vida, poderiamos ter uma traquilidade e mais conforto</t>
  </si>
  <si>
    <t xml:space="preserve">Preciso ter um capital de giro e investir em pecas e acessórios para a area de celular e informatica e ter um planejamento para alcancar as metas </t>
  </si>
  <si>
    <t>Precisaria organizar a etapa de separar o dinheiro do meu negócio do dinheiro pessoal pois isso tem atrapalhado minha vida</t>
  </si>
  <si>
    <t>Com certeza conseguiria ter uma organizacao do meu negócio e teria capital para investir na minha loja</t>
  </si>
  <si>
    <t>Freitas</t>
  </si>
  <si>
    <t>(11) 98317-0350</t>
  </si>
  <si>
    <t>cila.freitas@hotmail.com</t>
  </si>
  <si>
    <t>06.850-305</t>
  </si>
  <si>
    <t>Priguapa</t>
  </si>
  <si>
    <t>Itens de moda, acessórios e presentes.</t>
  </si>
  <si>
    <t>A idéia veio pelo desejo de unir o util ao agradavel. Eu precisava de uma atividade que me permitisse estar presente com meus filhos,</t>
  </si>
  <si>
    <t>Ter uma rede de clientes, custa muito trabalho e qualidade.</t>
  </si>
  <si>
    <t>Uma renda, e atravéz dela uma qualidade de vida melhor.</t>
  </si>
  <si>
    <t xml:space="preserve">Organizacao e marketing. Locais corretos para postagens, qual publico melhor. </t>
  </si>
  <si>
    <t xml:space="preserve">Acreditar e ter uma rotina, publicar, oferecer, vender. </t>
  </si>
  <si>
    <t>Muita coisa, como um direccionamento em como organizar meus horarios.</t>
  </si>
  <si>
    <t>Patricia</t>
  </si>
  <si>
    <t>Sales</t>
  </si>
  <si>
    <t>(77) 98871-4349</t>
  </si>
  <si>
    <t>Pocões</t>
  </si>
  <si>
    <t>45.260-000</t>
  </si>
  <si>
    <t>Sonho Meu Festas Infantis</t>
  </si>
  <si>
    <t>aluguel de pecas decorativas para festas</t>
  </si>
  <si>
    <t xml:space="preserve"> surgiu da necessidade de fazer uma festa personalizada para meu filho. Tive dificuldades de encontrar bons fornecedores com um peco acessivel</t>
  </si>
  <si>
    <t>Ser uma referencia em artigos para festas na  cidade. Renovar e ampliar meu estoque com pecas mais versateis pra que possa atingir um publico maior.</t>
  </si>
  <si>
    <t xml:space="preserve">Amo trabalhar com festas e isso me realiza como pessoa. Mas preciso crescer e obter retorno financeiro também, e me profissionalizar ainda mais </t>
  </si>
  <si>
    <t>Preciso aprender a gerir melhor meu negócio, pois como se trata de prestacao de servicos é um pouco complicado definir precos e margem de lucro, além</t>
  </si>
  <si>
    <t xml:space="preserve">Sou uma pessoa pró-ativa mas preciso de mais organizacao e disciplina, também preciso aprender a delegar , pois sempre quero fazer tudo </t>
  </si>
  <si>
    <t>Acho que com a ajuda da mentoria  consigo melhorar a organizacao, estabelecer metas e objetivos e definir estratégias para melhorar meus resultados</t>
  </si>
  <si>
    <t>Jovana</t>
  </si>
  <si>
    <t>de barros Ribeiro</t>
  </si>
  <si>
    <t>(27) 99874-0662</t>
  </si>
  <si>
    <t>jjota.solucoes@outlook.com</t>
  </si>
  <si>
    <t>Serra</t>
  </si>
  <si>
    <t>29.179-255</t>
  </si>
  <si>
    <t xml:space="preserve">Jjota Racões </t>
  </si>
  <si>
    <t>Racao, acessórios pet, medicamentos</t>
  </si>
  <si>
    <t>Meu marido ficou desempregado, e vendeu um pedaco do lote e o carro , e com as parcelas a receber investimos na construcao  da loja.</t>
  </si>
  <si>
    <t xml:space="preserve">Comprar uma casa perto da loja e um carro pra realizar as entregas porque  fazemos de bicicleta. </t>
  </si>
  <si>
    <t>O dinheiro que uso para o aluguel usaria para pagar a escolinha do meu filho e o carro nas entregas porque fazemos de bicicleta.</t>
  </si>
  <si>
    <t>Economizar nos gastos pessoais e ter mais variedade de produtos a oferecer.</t>
  </si>
  <si>
    <t xml:space="preserve">Ter mais coragem de arriscar aprender a dizer nao. </t>
  </si>
  <si>
    <t xml:space="preserve">Conseguiria organizar as financas e aumentar o fluxo de vendas. </t>
  </si>
  <si>
    <t>Braga Gomes</t>
  </si>
  <si>
    <t>(31) 99414-7166</t>
  </si>
  <si>
    <t>nbgomes01@hotmail.com</t>
  </si>
  <si>
    <t>31.741-412</t>
  </si>
  <si>
    <t>Serralheria Geracões</t>
  </si>
  <si>
    <t>Portões , grades , esquadrias</t>
  </si>
  <si>
    <t>MEI - Microempreendedor</t>
  </si>
  <si>
    <t>O sonho comecou ainda jovem quando surgiu uma oportunidade de empreender e dar continuidade a um negocio de familia.</t>
  </si>
  <si>
    <t>Me tornar uma empreteira e prestar servicos de serralheria e engenharia especializada em estruturas metalicas</t>
  </si>
  <si>
    <t>Realizacao de um sonho de passar o que aprendi das minhas geracões anteriores.</t>
  </si>
  <si>
    <t xml:space="preserve">Precisaria de mudar a forma na qual conduzo meu negocio em gestao financeira. </t>
  </si>
  <si>
    <t>Ter mais coragem e enfrentar novos desafios em relacao ao futuro.</t>
  </si>
  <si>
    <t>seria possivel ter um norte e saber por onde seguir</t>
  </si>
  <si>
    <t xml:space="preserve">Andreia </t>
  </si>
  <si>
    <t>Cristina gregorio</t>
  </si>
  <si>
    <t>(47) 99669-6791</t>
  </si>
  <si>
    <t>andreigregorio6791@gmail.com</t>
  </si>
  <si>
    <t>Jaragua do Sul SC</t>
  </si>
  <si>
    <t>89.254-212</t>
  </si>
  <si>
    <t>Misslady</t>
  </si>
  <si>
    <t>Lingerie e maquiagens</t>
  </si>
  <si>
    <t xml:space="preserve">Eu ja vendia em casa como sacoleira resolvi ampliar e hoje estou correndo atras para ampliar ainda mais </t>
  </si>
  <si>
    <t>Eu esta trabalhando ja n minha nova loja que estou imvestindo e estar pagando as contas em dias.$20.000</t>
  </si>
  <si>
    <t xml:space="preserve">Muito bom pra mim e para minha familia..pois hoje em dia estou lutando pra dar tudo certo e esta abrindo esse ano ainda </t>
  </si>
  <si>
    <t>Eu nao vo presiza muda muita coisa so acho k vou presiza d um funcionario coisa que hoje nao posso ter ainda</t>
  </si>
  <si>
    <t>Ter mais responsabilidade..nao que eu nao teja mas e sempre bom melhora</t>
  </si>
  <si>
    <t>Vai melhora ainda mas minhas vendas..pork vou investir em mercadoria que esta en falta no momento</t>
  </si>
  <si>
    <t>Carolina</t>
  </si>
  <si>
    <t>(11) 95628-8358</t>
  </si>
  <si>
    <t>carolina.silva7792@gmail.com</t>
  </si>
  <si>
    <t>05.595-000</t>
  </si>
  <si>
    <t>Brigadeiro na Marmita</t>
  </si>
  <si>
    <t>Brigadeiros gourmet e bolos confeitados</t>
  </si>
  <si>
    <t>Precisava pagar a faculdade mas nao tinha verba. Quando percebi, estava fazendo varios tipos de doces por encomenda e passei a me dedicar ao meu sonho</t>
  </si>
  <si>
    <t>Gostaria de ter 1 confeitaria e preciso de 15.000 pra isso</t>
  </si>
  <si>
    <t>Mudaria totalmente a minha vida e eu passaria a viver apenas com isso, que é o meu sonho desde que criei a marca</t>
  </si>
  <si>
    <t>Preciso passar a investir mais dinheiro no meu negócio</t>
  </si>
  <si>
    <t>Preciso investir mais tempo no meu negócio e me dedicar 100% a ele</t>
  </si>
  <si>
    <t>Ter clareza dos próximos passos que devo realizar pra conseguir atingir a meta principal que é ter minha própria confeitaria.</t>
  </si>
  <si>
    <t>Jorge</t>
  </si>
  <si>
    <t>(82) 99920-5588</t>
  </si>
  <si>
    <t>jorge.almeida93@gmail.com</t>
  </si>
  <si>
    <t>57.309-487</t>
  </si>
  <si>
    <t>Happy Burritos</t>
  </si>
  <si>
    <t>Burritos, tacos, nachos, quesadillas</t>
  </si>
  <si>
    <t>Nasceu da ideia de inserir um diferencial no seguimento de lanches que ja esta saturado da dobradinha pizza ou hamburguer na cidade onde resido.</t>
  </si>
  <si>
    <t xml:space="preserve">reinaugurar minha Burriteria, com a estrutura que sonho. Com custo de 35 a 45 mil. </t>
  </si>
  <si>
    <t>Colocaria a happy em outro patamar, coisa que nossa estrutura hoje nao possibilita, traria aumento em nossas vendas em loja.</t>
  </si>
  <si>
    <t>Continuar trabalhando na reducao de custos operacionais e padronizacao das atividades, melhor muito marketing e finalizar reforma do local.</t>
  </si>
  <si>
    <t>Melhorar meus conhecimentos em areas chaves para o ramo fast food, realizar mais e idealizar menos e por fim conseguir articular mais parcerias.</t>
  </si>
  <si>
    <t xml:space="preserve">Avancar em 3 setores chaves rapidamente marketing (prospeccao), operacões (dinamica dos processos) e financeira (reducao de custos e saude financeira </t>
  </si>
  <si>
    <t>Natalia</t>
  </si>
  <si>
    <t>Porto Viola</t>
  </si>
  <si>
    <t>(11) 96933-4109</t>
  </si>
  <si>
    <t>nataliapalestrante@gmail.com</t>
  </si>
  <si>
    <t>03.967-000</t>
  </si>
  <si>
    <t>Pienezza 3 Estetica e Bem Estar</t>
  </si>
  <si>
    <t>Tratamentos Estéticos</t>
  </si>
  <si>
    <t xml:space="preserve">Me tornei esteticista por paixao, por gostar de cuidar do outro. Apesar do negócio caminhar bem ainda nao consigo viver disso, o qual é meu sonho. </t>
  </si>
  <si>
    <t>Montar uma clinica bem equipada e dar oportunidades de empregos também, em torno de R$ 30.000-R$ 50.000</t>
  </si>
  <si>
    <t>Realizacao pessoal e profissional, poder ajudar outras pessoas e auto estima das clientes.</t>
  </si>
  <si>
    <t>Investir em equipamentos e melhorar estratégias de vendas</t>
  </si>
  <si>
    <t>Melhorar separacao das contas, aprimorar organizacao financeira</t>
  </si>
  <si>
    <t>Melhor administracao do negocio e planejamento pra crescer</t>
  </si>
  <si>
    <t>Rossaneo</t>
  </si>
  <si>
    <t>(84) 99834-3333</t>
  </si>
  <si>
    <t>rossaneo@hotmail.com</t>
  </si>
  <si>
    <t>Currais Novos</t>
  </si>
  <si>
    <t>59.380-000</t>
  </si>
  <si>
    <t xml:space="preserve">jose rossaneo lopes de medeiros alves </t>
  </si>
  <si>
    <t>estética e saude</t>
  </si>
  <si>
    <t>Meu negocio nasceu de um sonho desde pequeno que era ser empreendedor, e mudar a realidade da minha familia e da minha comunidade, transformando vidas</t>
  </si>
  <si>
    <t xml:space="preserve">Meu sonho é expandir meu negocio, e da oportunidade de emprego a mais pessoas. Custaria o valor de aprender mais de maneira correta a ir mais longe. </t>
  </si>
  <si>
    <t xml:space="preserve">Na minha vida pessoal a \&amp;#34;realizacao de todo um sonho\&amp;#34; e no meu negocio, poder ver o sorriso de mais pessoas empregadas e mudando a sua realidade... </t>
  </si>
  <si>
    <t xml:space="preserve">Acredito que varios detalhes, principalmente na questao organizacao, financeira e construir uma cultura dentro da minha empresa. </t>
  </si>
  <si>
    <t xml:space="preserve">Lembrar de como e porque comecei, e usar isto a meu favor, e deixar o medo de errar de lado. Arriscar tudo. </t>
  </si>
  <si>
    <t xml:space="preserve">Atingiria um momento unico na minha empresa, eu ia ver que estava fazendo tudo certo e teria a certeza de qual caminho trilhar na caminhada. </t>
  </si>
  <si>
    <t>(27) 99827-0281</t>
  </si>
  <si>
    <t>pires.r.mariana@gmail.com</t>
  </si>
  <si>
    <t>29.050-600</t>
  </si>
  <si>
    <t>Ivone Presentes</t>
  </si>
  <si>
    <t>Artigos infantis.</t>
  </si>
  <si>
    <t>O que motivou a empreender foi a insatisfacao com minha atual ocupacao que eu acreditava ter sido uma boa escolha.</t>
  </si>
  <si>
    <t>Comprar maquinario especifico para criar uma linha infantil de produtos bordados finos (ex. toalhas, panos de boca, roupinhas etc.).</t>
  </si>
  <si>
    <t xml:space="preserve">Teria um foco melhor. Hoje, vendo diversos produtos para bebes e criancas, mas ainda nao estou satisfeita. Quero algo com o meu toque pessoal. </t>
  </si>
  <si>
    <t>Meu negócio teria um toque meu. Nao basta apenas revender produtos, mas eu passaria a criar. Eu tenho vontade de investir em criacao personalizada.</t>
  </si>
  <si>
    <t>No momento, preciso ter calma, paciencia. Empreender envolve riscos, conhecimento, tempo e eu nao sou paciente, embora seja bem persistente.</t>
  </si>
  <si>
    <t>Aprender a importancia do planejamento, de uma gestao financeira sadia para comecar a alcancar o meu sonho, pois um sonho depende disso.</t>
  </si>
  <si>
    <t>Analia</t>
  </si>
  <si>
    <t>Garcia Junqueira</t>
  </si>
  <si>
    <t>(16) 98102-4733</t>
  </si>
  <si>
    <t>nana.analia@gmail.com</t>
  </si>
  <si>
    <t>14.021-630</t>
  </si>
  <si>
    <t>Atelie da Maquiagem</t>
  </si>
  <si>
    <t xml:space="preserve">Servicos de Maquiagem e Cursos </t>
  </si>
  <si>
    <t>Empresario Individual ME</t>
  </si>
  <si>
    <t xml:space="preserve">Participei do curso online de empreendedorismo Escola Brilhante (Escola de Voce), o que me motivo a empreender na area que eu amo que é a Maquiagem. </t>
  </si>
  <si>
    <t>Transformar o Atelie em um Salao/Escola em uma casa, para isso precisaria de algo por volta de R$ 30.000,00 para investir.</t>
  </si>
  <si>
    <t>O impacto seria no Negócio: aumento do portfólio de produtos, contratacao de Profissionais Parceiras, aumento de faturamento.</t>
  </si>
  <si>
    <t>Eu preciso fazer um curso de penteados, para nao depender freelancer ou ter que contratar funcionaria, e comprar um  lavatório fixo para o Atelie.</t>
  </si>
  <si>
    <t>Me tornar uma pessoa mais organizada e confiante em minhas competencias profissionais.</t>
  </si>
  <si>
    <t>Encontrar uma forma de organizar e estruturar meu negócio de uma forma que facilite meu planejamento e estabelecimento de metas para atingir meu objet</t>
  </si>
  <si>
    <t>joice</t>
  </si>
  <si>
    <t>(14) 99876-1702</t>
  </si>
  <si>
    <t>joicedourado1988@gmail.com</t>
  </si>
  <si>
    <t>Marilia</t>
  </si>
  <si>
    <t>17.526-190</t>
  </si>
  <si>
    <t>Joice Dourado Studio de Beleza</t>
  </si>
  <si>
    <t>Servicos de beleza</t>
  </si>
  <si>
    <t xml:space="preserve">Sempre gostei muito da area da beleza,amo o q faco,e estou aprendendo muito ,para conseguir concluir meus planos e metas </t>
  </si>
  <si>
    <t>Daqui um ano ,reformar meu local de trabalho,comprar materiais,trocar moveis ,5mil reais</t>
  </si>
  <si>
    <t>Montar meu salao do meu jeito ,para q eu possa trabalhar e dar conforto as minhas clientes</t>
  </si>
  <si>
    <t>Meu modo de lidar com o dinheiro do meu negócio ,saber separar meus gastos do negócio com os gastos pessoais</t>
  </si>
  <si>
    <t>Minhas atitudes e minha forma de trabalhar com o dinheiro</t>
  </si>
  <si>
    <t>Minhas responsabilidades,meu modo de agir e pensar no meu negócio</t>
  </si>
  <si>
    <t>(19) 98310-7801</t>
  </si>
  <si>
    <t>mylla_moreira_araujo@hotmail.com</t>
  </si>
  <si>
    <t>Indaiatuba</t>
  </si>
  <si>
    <t>13.348-290</t>
  </si>
  <si>
    <t xml:space="preserve">Docam Festas </t>
  </si>
  <si>
    <t xml:space="preserve">Artigos para Festa e confeitaria </t>
  </si>
  <si>
    <t xml:space="preserve"> meus pais sao os fundadores, e eu desde sempre ajudei, mas falimos entao fui em busca de conhecimento para tentar reerguer nossa empresa </t>
  </si>
  <si>
    <t>Gostaria de ser referencia em minha cidade e nos bairros vizinhos, 100 mil</t>
  </si>
  <si>
    <t xml:space="preserve">dever cumprido, comigo mesmo, com as pessoas que acreditaram em mim, e nos clientes e fornecedores que nos ajuda todos os dias dar mais um passo </t>
  </si>
  <si>
    <t xml:space="preserve">Tudo, comecando pelos Habitos, organizacao, um olhar mais critico com as verdadeiras necessidades </t>
  </si>
  <si>
    <t>Organizacao financeira, pulso firme diante de algumas situacões, mais parceria</t>
  </si>
  <si>
    <t>Estrategia de mercado, identificar nossas prioridades, como melhor gerenciar nosso comercio</t>
  </si>
  <si>
    <t>Joseli</t>
  </si>
  <si>
    <t>Fabiano</t>
  </si>
  <si>
    <t>(21) 98310-0735</t>
  </si>
  <si>
    <t>josibmfabiano@outlook.com</t>
  </si>
  <si>
    <t>21.035-046</t>
  </si>
  <si>
    <t>Atelie Josi fabiano</t>
  </si>
  <si>
    <t>Maquiagem e Penteado para toda ocasiao</t>
  </si>
  <si>
    <t>Escolhi pelo MEI</t>
  </si>
  <si>
    <t>Fui mandada embora do meu emprego e sempre tive um sonho de trabalhar pra mim e também tinha um sonho de trabalha com maquiagem e penteado.</t>
  </si>
  <si>
    <t>Gostaria de montar meu Atelie para proporcionar um dia de noiva e de princesa com tudo que é de direito, uns R$15.000,00</t>
  </si>
  <si>
    <t xml:space="preserve">Seria um impacto muito grande, pois teria um lugar fixo para melhor atender minhas clientes e conseguiria fechar melhores parcerias  </t>
  </si>
  <si>
    <t>A organizar minhas financas e investir em mais produtos</t>
  </si>
  <si>
    <t>Preciso acreditar mais no meu potencial e me organizar financeiramente</t>
  </si>
  <si>
    <t>Uma financia mais organizada e muito mais clientes</t>
  </si>
  <si>
    <t>(11) 96926-0958</t>
  </si>
  <si>
    <t>mexicanoderuaoficial@gmail.com</t>
  </si>
  <si>
    <t>08.191-290</t>
  </si>
  <si>
    <t>Restaurante Mexicano da Rua 7</t>
  </si>
  <si>
    <t>Comida Mexicana, tacos, nachos, burritos</t>
  </si>
  <si>
    <t>Iniciou pela paixao culinaria, e de fazer a diferenca no bairro onde eu moro. Sou o 1o restaurante de culinaria mexicana em uma periferia.</t>
  </si>
  <si>
    <t>Estruturar mais o meu negócio, entre 5 e 10 mil reais</t>
  </si>
  <si>
    <t>Mais qualidade na producao dos alimentos, atendimento e conforto para os clientes, ter mais tempo para a vida pessoal e conquistar mais clientes</t>
  </si>
  <si>
    <t>Mais estrutura para a cozinha, melhorar o salao de atendimento e o balcao onde sao montados os pratos que serao entregues para o salao.</t>
  </si>
  <si>
    <t>Preciso conseguir visualizar o negócio e toda a sua estrutura financeira para conseguir ver onde é possivel economizar e assim investir na estrutura.</t>
  </si>
  <si>
    <t>Organizar minha estrutura financeira para conseguir atingir os meus sonhos o mais breve possivel</t>
  </si>
  <si>
    <t>Helenice</t>
  </si>
  <si>
    <t>Heinz</t>
  </si>
  <si>
    <t>(41) 3076-5355</t>
  </si>
  <si>
    <t>helenice.heinz@gmail.com</t>
  </si>
  <si>
    <t>80.010-000</t>
  </si>
  <si>
    <t>HF BOLSAS</t>
  </si>
  <si>
    <t>Bolsas Femininas</t>
  </si>
  <si>
    <t>Desejo de crescer, ter liberdade de escolha, poder tocar um negócio do meu jeito. A coragem de iniciativa foi o maior desafio.</t>
  </si>
  <si>
    <t>Ter a casa própria. Ter carro próprio, poder viajar para lugares desconhecidos, talvez uma viagem a algum lugar do Exterior como Havai, R$150.000,00</t>
  </si>
  <si>
    <t>Realizacao, despesas pessoas menores, desejo de vencer dia após dia, ir a luta com mais forca de vontade.</t>
  </si>
  <si>
    <t>Inicio aumentar as vendas, ter um estoque maior. Meus clientes vem e voltam a loja porque tenho um produto de boa qualidade com um preco de venda bom</t>
  </si>
  <si>
    <t>A rotina. Um péssimo habito com a correria do dia a dia. As vezes se torna pesada impedindo uma visao mais ampla a longo prazo.</t>
  </si>
  <si>
    <t>Estabilidade no controle de todas as financas da empresa, uma orientacao planejada com visao mais objetiva.</t>
  </si>
  <si>
    <t>Gerson Di Lucas</t>
  </si>
  <si>
    <t>Goncalves Vieira</t>
  </si>
  <si>
    <t>(13) 98835-9581</t>
  </si>
  <si>
    <t>lukasvieirag@gmail.com</t>
  </si>
  <si>
    <t>11.065-710</t>
  </si>
  <si>
    <t>Cozinha BlesseD</t>
  </si>
  <si>
    <t>Lanches Autorais Variados</t>
  </si>
  <si>
    <t>Ele nasceu quando quis trazer meu eu empreendedor, de quando era crianca, de volta. A maior conquista foi ver que as pessoas gostaram da minha ideia.</t>
  </si>
  <si>
    <t>Ter uma pessoa trabalhando comigo, e poder remunerar ela da forma que merece. Custaria R$1.000,00 no inicio. Meu sonho ta ligado 100% a C. BlesseD.</t>
  </si>
  <si>
    <t xml:space="preserve">Tremendo! Ja fui tao longe sozinho, que com mais uma pessoa sonhando comigo, a gente estaria próximo de nos tornar ME, e alcancar ainda mais pessoas. </t>
  </si>
  <si>
    <t>Aumentar o nosso faturamento. Estou terminando a food bike de entregas da empresa, com o auxilio dela, acredito alcancar o faturamento desejado.</t>
  </si>
  <si>
    <t xml:space="preserve">Acho que quem empreende ja demonstra ousadia, mas sinto que preciso de muito mais! Estou a procura do equilibrio entre meu metodismo, e a ousadia.   </t>
  </si>
  <si>
    <t>Acho que conseguiria encontrar uma forma, que ainda nao tentei, para obter o faturamento que preciso, com os recursos que ja tenho em maos.</t>
  </si>
  <si>
    <t>Elisangela</t>
  </si>
  <si>
    <t>(85) 98712-0030</t>
  </si>
  <si>
    <t>elibrito.mp@gmail.com</t>
  </si>
  <si>
    <t>60.330-085</t>
  </si>
  <si>
    <t>Eli Moda Praia</t>
  </si>
  <si>
    <t>Biquini, maio, sunga, saida de banho, bl</t>
  </si>
  <si>
    <t>Nasceu da necessidade, fiquei desempregada. O que motivou foi NAO encontrar emprego na minha area. Desafios: nunca tinha trabalhado com vendas.</t>
  </si>
  <si>
    <t>Expandir meu negócio, isso significa adquirir um novo BOX, hoje o valor esta em torno de  R$ 15mil.</t>
  </si>
  <si>
    <t xml:space="preserve">Mais espaco para expor a mercadoria. Um estoque maior para concorrer no mercado atacadista. </t>
  </si>
  <si>
    <t>Ampliacao do espaco,  pois é muito muito pequeno... 1x1m.</t>
  </si>
  <si>
    <t xml:space="preserve">Me organizar mais financeiramente, pois as minhas financas pessoais ainda estao descontroladas.  Mas a do negócio esta com boa saude financeira </t>
  </si>
  <si>
    <t xml:space="preserve">Nao tenho muita idéia, mas talvez aprenda técnica e dicas para melhorias pessoal e profissional </t>
  </si>
  <si>
    <t>Letiane</t>
  </si>
  <si>
    <t>Ambrozio Matias Geraldo</t>
  </si>
  <si>
    <t>(11) 95246-3321</t>
  </si>
  <si>
    <t>chiamaka.8317@gmail.com</t>
  </si>
  <si>
    <t>08.150-060</t>
  </si>
  <si>
    <t>Chiamaka Arte e Artesanato</t>
  </si>
  <si>
    <t>Garrafas decorada e pintura em tela.</t>
  </si>
  <si>
    <t xml:space="preserve">Meu negócio nasce com a necessidade de difundir a minha arte de forma acessivel, possibilitando isso para diversos publicos. </t>
  </si>
  <si>
    <t>A marca estar mais sólida e difundida, pronta para uma expansao maior (um atelie).</t>
  </si>
  <si>
    <t>Um impacto financeiro positivo no sentido de crescimento, conseguiria investir em outros itens necessarios para a empresa.</t>
  </si>
  <si>
    <t>Aumentar o alcance dos meus produtos, gerando mais vendas.</t>
  </si>
  <si>
    <t>Correr riscos no momento certo, quando se refere a investimentos financeiros tanto para o marketing quanto criacao de novas linhas de produtos.</t>
  </si>
  <si>
    <t>Aumentar o meu rendimento financeiro, gerando assim mais producao  e alcancando assim um leque maior de clientes.</t>
  </si>
  <si>
    <t>Joyce</t>
  </si>
  <si>
    <t>(11) 95277-0600</t>
  </si>
  <si>
    <t>joycenovaesferreira@gmail.com</t>
  </si>
  <si>
    <t>02.735-000</t>
  </si>
  <si>
    <t xml:space="preserve">Joy festeira </t>
  </si>
  <si>
    <t xml:space="preserve">Bolos, doces e salgados </t>
  </si>
  <si>
    <t>Eu fiquei gravida e estava desempregada. Comecei a fazer bolo no pote e doces simples para festas. Aos poucos fui conquistando clientes.</t>
  </si>
  <si>
    <t>Limpar meu nome e legalizar o meu negócio. Em torno de 4.000</t>
  </si>
  <si>
    <t xml:space="preserve">Muito. Eu conseguiria me organizar e investir melhor sem dividas. </t>
  </si>
  <si>
    <t>Precisaria investir em materia prima. E eletrodomésticos</t>
  </si>
  <si>
    <t xml:space="preserve">Precisaria me organizar melhor. Com absolutamente tudo. </t>
  </si>
  <si>
    <t xml:space="preserve">Conseguiria legalizar e organizar melhor o meu negócio. </t>
  </si>
  <si>
    <t>Daniel</t>
  </si>
  <si>
    <t>Silva Lima</t>
  </si>
  <si>
    <t>(71) 98710-5740</t>
  </si>
  <si>
    <t>41.334-340</t>
  </si>
  <si>
    <t xml:space="preserve">Dancan Serralheria </t>
  </si>
  <si>
    <t>Grades, Portões, coberturas, servicos de</t>
  </si>
  <si>
    <t xml:space="preserve">Aprendi a trabalhar em uma serralheria do bairro, posteriormente fui para uma empresa de pequeno porte e logo mais para uma outra de medio porte. </t>
  </si>
  <si>
    <t>Gostaria de adquirir um carro para transportar meu material, numa faixa de R$ 8.000.00</t>
  </si>
  <si>
    <t>Tera um enorme impacto, pois o veiculo ira melhorar cerca de 50% minhas entregas.s</t>
  </si>
  <si>
    <t>Precisaria alcancar mais clientes e aumentar meu caixa.</t>
  </si>
  <si>
    <t xml:space="preserve">Me atentar as economias para poder poupar com mais consciencia. </t>
  </si>
  <si>
    <t>Iria aprender a obter recursos para captar mais clientes.</t>
  </si>
  <si>
    <t>celivan</t>
  </si>
  <si>
    <t>goes</t>
  </si>
  <si>
    <t xml:space="preserve">Projeto de Arquitetura e consultoria </t>
  </si>
  <si>
    <t>Me formei em 2016 em arquitetura e precisava comecar a me sustentar, como sempre morei numa favela, decidir trabalhar dentro da minha comunidade</t>
  </si>
  <si>
    <t>Isso tera um impacto enorme, teria a possibilidade de atrair mais pessoas, gerar confianca no servico, e melhoraria a produtividade no trabalho.</t>
  </si>
  <si>
    <t>Hoje eu preciso melhorar a gestao financeira e o marketing, além de agregar mais uma pessoa ao trabalho.</t>
  </si>
  <si>
    <t xml:space="preserve">Acho que melhoraria minha gestao financeira, cumprindo algumas metas que vao me ajudar a crescer sem sufoco. </t>
  </si>
  <si>
    <t>Malveira</t>
  </si>
  <si>
    <t>(11) 98356-6314</t>
  </si>
  <si>
    <t>debora@olivaaf.com.br</t>
  </si>
  <si>
    <t>01.222-001</t>
  </si>
  <si>
    <t>OLIVA ALFABETIZACAO FINANCEIRA</t>
  </si>
  <si>
    <t>CURSO DE INSTRUCAO FINANCEIRA PESSOAL</t>
  </si>
  <si>
    <t>Nasceu de um desejo de contribuir para educacao financeira e influenciar o comportamento para melhores decisões nas escolhas das pessoas.</t>
  </si>
  <si>
    <t>Produzir cursos on-lines iniciante de alfabetizacao financeira, acessivel para jovens do ensino médio e aposentados. 10 mil reais</t>
  </si>
  <si>
    <t>Expandir o negócio para além de consultorias individuais e realizacao pessoal em ajudar pessoas tao vulneraveis a tantas informacões equivocadas.</t>
  </si>
  <si>
    <t>Precisamos ter uma plataforma EAD, investir em publicidade para produzir os videos e marketing para divulgar em midias sociais.</t>
  </si>
  <si>
    <t>Ser mais ousada e colocar em pratica as ideias,  externalizar as ideais para buscar parceiros efetivos.</t>
  </si>
  <si>
    <t>Obter a orientacao para como realiza-lo na pratica, quais os caminhos, recursos necessarios e obter a confianca de prosseguir mais seguro.</t>
  </si>
  <si>
    <t>Rios Sampaio</t>
  </si>
  <si>
    <t>(74) 99977-3917</t>
  </si>
  <si>
    <t>helderriossampaio@gmail.com</t>
  </si>
  <si>
    <t>Mairi</t>
  </si>
  <si>
    <t>44.630-000</t>
  </si>
  <si>
    <t xml:space="preserve">Rios Excursões </t>
  </si>
  <si>
    <t>Excursões  e a rios design grafica</t>
  </si>
  <si>
    <t>As excursoes nasceu de uma oportunidade  de um grupo de estudo  ter a necessidade de fazer uma prova em outro estado onde me propus a auxiliar</t>
  </si>
  <si>
    <t>Ter meus veiculos , ter um sistema de gestao eficiente, uns 200 mil</t>
  </si>
  <si>
    <t>Ter minha  independencia e controle,  seria alguns dos sonhos</t>
  </si>
  <si>
    <t xml:space="preserve">Gestao e economia , acredito ser um dos principais </t>
  </si>
  <si>
    <t xml:space="preserve">Disciplina,organizacao, saber dividir meu tempo , e dividir isso entre o pessoal e empresarial </t>
  </si>
  <si>
    <t>Com muito otimismo , sim. Uma mentoria iria facilitar meu caminho</t>
  </si>
  <si>
    <t>José Augusto</t>
  </si>
  <si>
    <t>Zanchetta</t>
  </si>
  <si>
    <t>(41) 99965-5494</t>
  </si>
  <si>
    <t>jazanchetta@yahoo.com.br</t>
  </si>
  <si>
    <t>83.021-430</t>
  </si>
  <si>
    <t>CANTINA ZANCHETTA</t>
  </si>
  <si>
    <t>Café colonial, vinhos e produt coloniais</t>
  </si>
  <si>
    <t>microempresa</t>
  </si>
  <si>
    <t>Nasceu da necessidade e desejo de empreender. O maior desafio é trazer turista sem infraestrutura publica. Conquistas: Evolucao efetiva desde o inicio</t>
  </si>
  <si>
    <t>Ampliacao do espaco fisico e equipamentos. Custo aproximado: R$ 20.000,00</t>
  </si>
  <si>
    <t>Impacto positivo oferecendo mais conforto, infraestrutura, novos produtos. Teria mais lucro/aumento de prolabore e oportunizando mais qualidade de vid</t>
  </si>
  <si>
    <t>(Estrutura): Ampliar para dar mais conforto, construcao de mais banheiros, equipamento da cozinha (Financeiro): Fazer gestao financeira minima necessa</t>
  </si>
  <si>
    <t>Tornar-me mais organizado na parte financeira, principalmente anotar, registar tudo.</t>
  </si>
  <si>
    <t>Eu organizaria as financas do meu negócio em todos os sentidos.</t>
  </si>
  <si>
    <t>Itamar</t>
  </si>
  <si>
    <t>(37) 99958-6211</t>
  </si>
  <si>
    <t>itamargaita@gmail.com</t>
  </si>
  <si>
    <t>Martinho Campos</t>
  </si>
  <si>
    <t>35.606-000</t>
  </si>
  <si>
    <t>GM higienizacao automotiva</t>
  </si>
  <si>
    <t>limpeza automotiva</t>
  </si>
  <si>
    <t>comecei com ducha em um posto de gasolina hoje tenho 2 lava-jatos um com o melhor preco e o outro com a melhor qualidade</t>
  </si>
  <si>
    <t>expandir um rede de lava-jato com precos competitivos, custa por volta de 7.000,00 a 10.000,00 reais por cada lava-jato</t>
  </si>
  <si>
    <t>seria a realizacao de um sonho, o impacto seria gigantesco</t>
  </si>
  <si>
    <t xml:space="preserve">forma de lidar com funcionarios, e fornecedores, eu sou uma pessoa que fica chateado mas nao desagrada ningém </t>
  </si>
  <si>
    <t xml:space="preserve">mais atitudes e um pouco de visao de como resolver os problemas que poderao aparecer </t>
  </si>
  <si>
    <t>uma melhor visao dos desafios e formas de resolvelos</t>
  </si>
  <si>
    <t>Dauane</t>
  </si>
  <si>
    <t>Souza Moreira</t>
  </si>
  <si>
    <t>(51) 98654-6997</t>
  </si>
  <si>
    <t>andj.perfecty@gmail.com</t>
  </si>
  <si>
    <t>94.480-408</t>
  </si>
  <si>
    <t>Andj perfect</t>
  </si>
  <si>
    <t>Doces e salgados, catalagos</t>
  </si>
  <si>
    <t xml:space="preserve">Eu e minha mae comecamos a vender bolos no pote por necessidade financeira, após queriamos ter novidades e aprendemos a fazer salgados. </t>
  </si>
  <si>
    <t>Gostaria de ter um espaco fisico com maquinario para fazer minha producao nao sairia menos de R$29.000,00</t>
  </si>
  <si>
    <t>Na minha vida profissional toda diferenca pois trabalhariam os no que amamos, e na vida pessoal ajudaria minha vida financeira</t>
  </si>
  <si>
    <t>Liquidar com os débitos do meu que ja se acumulam. Organizar estoque e divulgacao</t>
  </si>
  <si>
    <t>Preciso de mais organizacao na parte financeira, saber separar a empresa da casa</t>
  </si>
  <si>
    <t>Acredito que conseguirei ver melhor os pontos fortes e fracos da minha empresa podendo assim ser direcionada para a direcao certa</t>
  </si>
  <si>
    <t>Janine</t>
  </si>
  <si>
    <t>Martinez</t>
  </si>
  <si>
    <t>(71) 98613-5140</t>
  </si>
  <si>
    <t>janineduda01@hotmail.com</t>
  </si>
  <si>
    <t>41.339-428</t>
  </si>
  <si>
    <t>Janine beauty hair</t>
  </si>
  <si>
    <t xml:space="preserve">Cosméticos </t>
  </si>
  <si>
    <t>Trabalhava em.salões grandes e  geralmente tinham dificuldade em me pagar tinha mes que nem recebia fiquei 7anos nessa luta</t>
  </si>
  <si>
    <t>Aumentar a distribuicao de produtos cosméticos 5mil</t>
  </si>
  <si>
    <t xml:space="preserve">Realizacao pessoal e financeira pois o que sonhei em um dia em poder ajudar minha familia nossa  sem palavras </t>
  </si>
  <si>
    <t xml:space="preserve">Preciso de planejamento e aumentar minhas vendas, foco articular o que devo fazer </t>
  </si>
  <si>
    <t xml:space="preserve">Parar de pensar que o dinheiro da empresa é meu e fazer separacao </t>
  </si>
  <si>
    <t>Boa parte deste sonho pois abriria novas possibilidades que hoje nao enxergo.</t>
  </si>
  <si>
    <t>Ignez</t>
  </si>
  <si>
    <t>(11) 98540-8281</t>
  </si>
  <si>
    <t>ignezbs@gmail.com</t>
  </si>
  <si>
    <t>05.159-200</t>
  </si>
  <si>
    <t>Makida Moda</t>
  </si>
  <si>
    <t>Roupas, acessórios, histórias</t>
  </si>
  <si>
    <t>Após 10 anos de mundo corporativo e 6 empresas diferentes, ambientes tóxicos, resolvi empreender para minha saude mental e emocional. A Makida me salv</t>
  </si>
  <si>
    <t>Estar presente em lojas fisicas em muitas cidades, conseguir uma rede efetiva de trabalho, gerar riqueza e devolver a sociedadade, alcancar mulheres n</t>
  </si>
  <si>
    <t>Auto estima, representatividade e auto conhecimento sao muito importantes, Reconhecer a essencia, identidade da mulher negra é tocar a base da socieda</t>
  </si>
  <si>
    <t>Melhorar o marketing, conseguir produzir mais pecas e ter uma linha de producao e planejamento completos. Uma maquina para produzir as pecas pilotos</t>
  </si>
  <si>
    <t xml:space="preserve">Preciso ser mais focada pois faco muitas atividades juntas e o dia acaba nao redendo. eu quero ajudar todo mundo e nao consigo me ajudar. </t>
  </si>
  <si>
    <t>Direcao, auxilio, conhecimento e um empurrao. A minha marca precisa deslanchar pq ela é linda e nasceu para lembrar que todas mulheres sao admiraveis.</t>
  </si>
  <si>
    <t>Deborah</t>
  </si>
  <si>
    <t>Batista da Costa</t>
  </si>
  <si>
    <t>(21) 98987-9768</t>
  </si>
  <si>
    <t>21.230-330</t>
  </si>
  <si>
    <t>Eu Organizo Isso</t>
  </si>
  <si>
    <t>Consultoria</t>
  </si>
  <si>
    <t>A vontade de fazer acontecer, sempre ouvi nas empresas em que trabalhei \&amp;#34;sempre foi assim, pra que fazer diferente\&amp;#34; e essa frase sempre me incomodou.</t>
  </si>
  <si>
    <t>Gostaria de ter mais clientes, estar com a minha empresa estruturada, conhecida no mercado que atuo e fazendo atendimento online. R$ 4.500,00.</t>
  </si>
  <si>
    <t>Muito positivo, pois teria como me organizar melhor com os meus horarios e dedicar mais tempo para a minha familia.</t>
  </si>
  <si>
    <t>Ter uma estratégia de marketing melhor para atingir um numero maior de clientes e ser mais persuasiva na negociacao com o cliente.</t>
  </si>
  <si>
    <t>Ter mais foco, saber que eu sou uma empresaria e nao mais uma funcionaria, saber o que é prioridade, mudar a minha mente.</t>
  </si>
  <si>
    <t>Ser mais persuasiva na negociacao com o cliente e fechar mais contratos.</t>
  </si>
  <si>
    <t>Nilson da Silva</t>
  </si>
  <si>
    <t>Borges Netto</t>
  </si>
  <si>
    <t>(73) 98829-8074</t>
  </si>
  <si>
    <t>nettobrasil11@gmail.com</t>
  </si>
  <si>
    <t>Itabuna</t>
  </si>
  <si>
    <t>45.604-552</t>
  </si>
  <si>
    <t>Nb Vesti Modas</t>
  </si>
  <si>
    <t>Camisetas multimarcas masculinas</t>
  </si>
  <si>
    <t>Meu negócio nasce da vontade de poder proporcionar vestimentas de qualidade por um preco muito mais acessivel onde todas elas possam se sentir na moda</t>
  </si>
  <si>
    <t>Minha loja virtual muito bem estruturada e reconhecida, isso me custaria muito trabalho e dedicacao, juntamente com uma certa quantia de R$5000,00.</t>
  </si>
  <si>
    <t>A divulgacao seria muito maior, a credibilidade, facilidade e qualidade no servico aumentariam significativamente.</t>
  </si>
  <si>
    <t>Precisaria organizar melhor meu estoque em questao de armazenamento adequado, o meu marketing e as redes de fornecedores e parcerias.</t>
  </si>
  <si>
    <t>Tomadas de decisões mais rapidas e certas, capacidade de motivar e influenciar as pessoas ao meu redor  .</t>
  </si>
  <si>
    <t>Com toda certeza varias duvidas e questionamentos quanto a gestao, logistica, marketing seriam solucionadas e me ajudariam muito a seguir bem na loja.</t>
  </si>
  <si>
    <t>Sabrina</t>
  </si>
  <si>
    <t>(21) 97515-2250</t>
  </si>
  <si>
    <t>sabrina.cardoso90@gmail.com</t>
  </si>
  <si>
    <t>21.230-043</t>
  </si>
  <si>
    <t>ArteBurguer Gourmet</t>
  </si>
  <si>
    <t>hamburguer artesanal</t>
  </si>
  <si>
    <t>Nasceu de uma necessidade e hoje se tornou meu maior objetivo de vida. O que me motivou, foi ver que tenho capacidade realizar ideias e resistir.</t>
  </si>
  <si>
    <t>Ter um delivery pequeno e estruturado, custaria 20 mil reais.</t>
  </si>
  <si>
    <t>No Negócio, proporcionaria uma renda mais estavel considerando que hoje trabalhamos em feiras pontuais na rua. Com essa evolucao, minha vida melhora</t>
  </si>
  <si>
    <t>Nao te temos dinheiro para investir de forma sustentavel e precisamos entender melhor e talvez confiar mais na contratacao de um empréstimo.</t>
  </si>
  <si>
    <t>Delegar mais as funcões da empresa caso eu tenha capital para ter mais funcionarios.</t>
  </si>
  <si>
    <t>planejamento e organizacao da execusao além da confianca de ter uma troca de experiencias com ganho intangivel de conhecimento.</t>
  </si>
  <si>
    <t>Aurea</t>
  </si>
  <si>
    <t>Milene</t>
  </si>
  <si>
    <t>(91) 98112-4877</t>
  </si>
  <si>
    <t>aurinha_mimi@hotmail.com</t>
  </si>
  <si>
    <t>66.620-620</t>
  </si>
  <si>
    <t xml:space="preserve">Deliciou </t>
  </si>
  <si>
    <t>café da manha</t>
  </si>
  <si>
    <t>Ajudara amigos a ter uma pequena renda , o inicio foi ter estrutura para colocar em funcionamento o café a conquista foi a fidelidade dos clientes.</t>
  </si>
  <si>
    <t>Ter uma melhor estrutura de café da manha de rua e realizar entregas, esse sonho custa em torno de 4000 reais.</t>
  </si>
  <si>
    <t>Aumento na renda, atraindo mais clientes por ter um espaco charmoso e entregas para quem nao quer sair mas nao abre mao de um bom café da manha.</t>
  </si>
  <si>
    <t xml:space="preserve">A estrutura, forma de registros de vendas e marketing. </t>
  </si>
  <si>
    <t xml:space="preserve">ter mais firmeza nas minhas atitudes e acreditar nas minhas ideias para melhoria e diferenciais para negócios. </t>
  </si>
  <si>
    <t xml:space="preserve">Acredito que me ajudaria a entender mais sobre negócios de rua, colocar a parte de entregas em pratica e a gerir o negócio. </t>
  </si>
  <si>
    <t>Diogo</t>
  </si>
  <si>
    <t>(11) 95340-7786</t>
  </si>
  <si>
    <t>08.180-010</t>
  </si>
  <si>
    <t>4way</t>
  </si>
  <si>
    <t>Ensino de idiomas</t>
  </si>
  <si>
    <t>Aprendi Ingles por mim mesmo e queria ensinar outras pessoas que nao tinham oportunidade.</t>
  </si>
  <si>
    <t>Ter 200 alunos ativos na 4way o que custaria 10.000,00 reais.</t>
  </si>
  <si>
    <t>Traria uma auto suficiencia para mim e traria oportunidades para jovens como eu de periferia e que nao tiveram oportunidades educacionais quando jovem</t>
  </si>
  <si>
    <t>Precisaria parar de utilizar planilhas para fazer gestao dos recursos e utilizar um sistema.</t>
  </si>
  <si>
    <t>Preciso parar de procastinar, planejar melhor meu dia e ser fiel as minhas acões.</t>
  </si>
  <si>
    <t>Conseguiria acredito eu quem um ano 100 alunos ativos.</t>
  </si>
  <si>
    <t>RC</t>
  </si>
  <si>
    <t>Scrap</t>
  </si>
  <si>
    <t>(71) 8633-4779</t>
  </si>
  <si>
    <t>rcscrap@hotmail.com</t>
  </si>
  <si>
    <t>41.260-065</t>
  </si>
  <si>
    <t>RC Scrap</t>
  </si>
  <si>
    <t>Papelaria personalizada</t>
  </si>
  <si>
    <t>Minha maior motivacao sempre foi o sonho de trabalhar naquilo que eu amo e nunca me satisfiz plenamente nos locais que trabalhei.</t>
  </si>
  <si>
    <t>Gostaria de ampliar meu maquinario para expandir meus negócios. Custaria cerca de 8.000,00</t>
  </si>
  <si>
    <t>Sera minha maior realizacao pessoal e profissional</t>
  </si>
  <si>
    <t>Preciso mudar a forma de gestao e controle das financas.</t>
  </si>
  <si>
    <t>Preciso ter mais coragem e autoconfianca para chegar onde quero</t>
  </si>
  <si>
    <t>Consigo me organizar para juntar um valor para adquirir pelo menos uma nova maquina.</t>
  </si>
  <si>
    <t>Kelly</t>
  </si>
  <si>
    <t>(75) 99264-2926</t>
  </si>
  <si>
    <t>gelofino.gourmet@gmail.com</t>
  </si>
  <si>
    <t>44.053-774</t>
  </si>
  <si>
    <t>Gelo Fino Gourmet</t>
  </si>
  <si>
    <t>Geladinho Gourmet</t>
  </si>
  <si>
    <t>Nasceu das dificuldades financeiras. Meus filhos e minha mae dependem de mim isso me motiva,meus maiores desafios sao organizacao, adm casa x trabalho</t>
  </si>
  <si>
    <t>Sair do aluguel e comprar um automóvel. $170.000,00</t>
  </si>
  <si>
    <t>Um impacto surreal de sair do aluguel e ter nosso próprio transporte. Conseguiria levar meus geladinhos para outras localidades.</t>
  </si>
  <si>
    <t>Ter uma estrutura melhor para atender os clientes.</t>
  </si>
  <si>
    <t>Me organizar melhor (horarios, uma melhoria na parte financeira).</t>
  </si>
  <si>
    <t>Ajudaria no foco do meu objetivo. Conseguiria organizar as financas e o estoque.</t>
  </si>
  <si>
    <t>Mateus</t>
  </si>
  <si>
    <t xml:space="preserve"> da Silva Guedes</t>
  </si>
  <si>
    <t>(77) 99925-2615</t>
  </si>
  <si>
    <t>teu-cte@hotmail.com</t>
  </si>
  <si>
    <t>Caetité</t>
  </si>
  <si>
    <t>46.400-000</t>
  </si>
  <si>
    <t>Datee</t>
  </si>
  <si>
    <t>Espacos de propaganda e imagens.</t>
  </si>
  <si>
    <t>O que me motivou foi a vontade de vencer! Os maiores desafios sao a falta de recursos e as conquistas ainda nao vieram, mas estou correndo atras delas</t>
  </si>
  <si>
    <t>Ver meu projeto funcionando, consolidado no mercado local e sendo referencia.</t>
  </si>
  <si>
    <t xml:space="preserve">O sonho é ter o negócio realizado, entao o impacto é diretamente ligado com o mesmo. </t>
  </si>
  <si>
    <t>O negócio ainda esta sendo desenhado, pretendo trabalhar incansavelmente pra fazer todas as mudancas que forem necessarias ao longo do caminho</t>
  </si>
  <si>
    <t>Bem, preciso mudar a minha rotina, o meu foco, o meu conhecimento e meu mindset</t>
  </si>
  <si>
    <t>Uma melhor gestao financeira, minimizar erros iniciais, que considero essencial para uma boa gestao, e ter mais visao de negócio.</t>
  </si>
  <si>
    <t>Ana Carolina</t>
  </si>
  <si>
    <t>Santos Franca</t>
  </si>
  <si>
    <t>(43) 98445-8843</t>
  </si>
  <si>
    <t>ilsonmenezes@hotmail.com</t>
  </si>
  <si>
    <t>86.040-500</t>
  </si>
  <si>
    <t>Restaurante Elohim Eirele ME</t>
  </si>
  <si>
    <t>Servimos comida caseira</t>
  </si>
  <si>
    <t>Alvara/ Licenca Sanitaria</t>
  </si>
  <si>
    <t>Comecamos em maio de 2018, muitos desafios, além de recurso pouco, estruturar a equipe.</t>
  </si>
  <si>
    <t>Que meu restaurante seja referencia em qualidade e competitividade e inspira outros empreendedores</t>
  </si>
  <si>
    <t>Além da realizacao pessoal, creio que com o crescimento poderemos ajudar muito mais pessoas.</t>
  </si>
  <si>
    <t>Controlar as financas, desperdicios, melhorar aparencia do estabelecimento ( mesas e cadeiras)</t>
  </si>
  <si>
    <t xml:space="preserve">Ser mais organizado, melhorar minha auto estima, ter mais confianca em mim, lutar mais pelos meus sonhos, nao estacionar nunca, acho que ja esta bom. </t>
  </si>
  <si>
    <t>Controle das financas, pra verificar com precisao a saude financeira do meu negócio, qual estratégia tomar pra melhoria imediata.</t>
  </si>
  <si>
    <t>TAINA DE</t>
  </si>
  <si>
    <t>FERREIRA</t>
  </si>
  <si>
    <t>(11) 94129-0630</t>
  </si>
  <si>
    <t>07.143-040</t>
  </si>
  <si>
    <t xml:space="preserve">Estética  facial e corporal </t>
  </si>
  <si>
    <t>Nao tinha um plano quando comecei a pensar em investir na locacao de um aparelho de laser e vender pacotes de depilacao. Entao comecou a dar certo.</t>
  </si>
  <si>
    <t>Gostaria de melhorar o meu negócio e ter um espaco mais aconchegante para meus clientes. Em média  gastaria uns 15 mil.</t>
  </si>
  <si>
    <t>Hoje sim seria grande impacto, pois imagino meu negócio no nivel alto.</t>
  </si>
  <si>
    <t>Precisaria mudar a forma de administracao. Ter uma consultora para auxiliar nas vendas .</t>
  </si>
  <si>
    <t xml:space="preserve">Gostaria de ser mais ousada e ter mais atitude em alguns aspectos. </t>
  </si>
  <si>
    <t>Acho que concerteza posso alcancar alguns objetivos pois uma mentoria de especialista seria um grande diferencial.</t>
  </si>
  <si>
    <t>Sinara</t>
  </si>
  <si>
    <t>Gomes Dos Santos</t>
  </si>
  <si>
    <t>(62) 3326-1271</t>
  </si>
  <si>
    <t>sinaragsantos@hotmail.com</t>
  </si>
  <si>
    <t>Jaragua</t>
  </si>
  <si>
    <t>76.330-000</t>
  </si>
  <si>
    <t>INOVE Contabilidade e Consultoria</t>
  </si>
  <si>
    <t>contabilidade e servicos financeiros</t>
  </si>
  <si>
    <t>Com um sonho de prestar servicos contabeis e consultoria empresarial</t>
  </si>
  <si>
    <t>Aumentar e mobiliar o escritorio. Valor do sonho R$ 30.000,00</t>
  </si>
  <si>
    <t>Traria alegria e satisfacao de poder ver meu negocio gerando tanta riqueza</t>
  </si>
  <si>
    <t>Organizar e planejar todos processos e definir metas simples e caras</t>
  </si>
  <si>
    <t>Atitude, dedicacao e garra. Preciso me organizar de maneira a alavancar meus resultados</t>
  </si>
  <si>
    <t>novos clientes e organizar e planejar todas etapas do negocio</t>
  </si>
  <si>
    <t>Susanna</t>
  </si>
  <si>
    <t>Passos</t>
  </si>
  <si>
    <t>(21) 98961-9326</t>
  </si>
  <si>
    <t>susannapassos@hotmail.com</t>
  </si>
  <si>
    <t>22.280-030</t>
  </si>
  <si>
    <t>D20 Events</t>
  </si>
  <si>
    <t>Producao de eventos</t>
  </si>
  <si>
    <t>Sempre sonhei em trabalhar com producao de eventos e a partir da organizacao do meu próprio casamento resolvi investir em producao de festas e eventos</t>
  </si>
  <si>
    <t>Ter uma empresa grande e formalizada de producao de eventos.</t>
  </si>
  <si>
    <t>Seria uma grande realizacao pessoal e profissional e poderia viver da renda do meu negócio fazendo o que eu gosto.</t>
  </si>
  <si>
    <t>Ter uma melhor gestao financeira, realizar mais parcerias e investir mais em divulgacao.</t>
  </si>
  <si>
    <t>Saber como investir no negócio e tornar a empresa conhecida.</t>
  </si>
  <si>
    <t>Acredito que saberia quais os próximos passos devo tomar, para fazer o meu negócio se desenvolver.</t>
  </si>
  <si>
    <t>Priscilla</t>
  </si>
  <si>
    <t>Carla de lima</t>
  </si>
  <si>
    <t>Vendo sacolé gourmet e almocos caseiros</t>
  </si>
  <si>
    <t>Bom eu iniciei com almocos apenas nos finais de semana pra ajuda na renda da minha casa pq meu esposo é o unico que mantém a casa.</t>
  </si>
  <si>
    <t>Fazer meu negocio crescer e viver do meu trabalho ganhando meu próprio salario e empregando pelo menos 2 Pessoas,nao sei quanto custaria.</t>
  </si>
  <si>
    <t xml:space="preserve">Me faria uma pessoa realizada e podendo oferecer melhores condicões de vida para minhas 2 filhas,estudo,cursos e saude </t>
  </si>
  <si>
    <t>Organizar tudo,planejamento e investimento, mais eu ainda nao sei como fazer tudo isso além de nao possui grana pra investi</t>
  </si>
  <si>
    <t>Ser mais controlada nos gastos,ter disciplina com a financa</t>
  </si>
  <si>
    <t>Creio que 100% de aproveitamento,uma oportunidade unica que eu desejo agarrar.</t>
  </si>
  <si>
    <t>Jeferson</t>
  </si>
  <si>
    <t>(83) 98760-6571</t>
  </si>
  <si>
    <t>jefsoares27@gmail.com</t>
  </si>
  <si>
    <t>Mamanguape</t>
  </si>
  <si>
    <t>58.280-000</t>
  </si>
  <si>
    <t>Art Pop Store</t>
  </si>
  <si>
    <t>Camisetas</t>
  </si>
  <si>
    <t>Meu negócio nasceu justamente pelo meu interesse desde muito jovem em ser dono do meu próprio negócio, foi isso que sempre me motivou.</t>
  </si>
  <si>
    <t>Gostaria de me organizar para lancar uma loja virtual com meus produtos, e isso custaria em média R$2.500,00 a R$3.500,00.</t>
  </si>
  <si>
    <t>Esse sonho traria maior potencial de vendas, maior visibilidade da marca e maior rentabilidade. Além de representaria para mim uma grande conquista.</t>
  </si>
  <si>
    <t>Organizacao financeira, planejamento estratégico, e marketing.</t>
  </si>
  <si>
    <t>Planejar melhor minhas acões, organizar o passo a passo para conseguir exito e ter muito foco para chegar ao objetivo.</t>
  </si>
  <si>
    <t>Com a ajuda da mentoria espero conseguir enxergar melhor meus erros e ataca-los corretamente, pois receber uma segunda opniao sobre algo é sempre bom.</t>
  </si>
  <si>
    <t>Rachell</t>
  </si>
  <si>
    <t>Suntak</t>
  </si>
  <si>
    <t>(11) 99897-5056</t>
  </si>
  <si>
    <t>rachellsuntak@gmail.com</t>
  </si>
  <si>
    <t>01.041-000</t>
  </si>
  <si>
    <t>Moda Club Elegance</t>
  </si>
  <si>
    <t>roupas</t>
  </si>
  <si>
    <t>Verifiquei a oportunidade através de uma grande loja de roupas do Bras, que vende para todo o Brasil porém só no atacado e no pagamento a vista.</t>
  </si>
  <si>
    <t>Ter um grande numero de vendas totalmente on line.</t>
  </si>
  <si>
    <t>Seria transformador, dar uma melhor qualidade de vida para meus pais, e ter e a independencia financeira conquistada.</t>
  </si>
  <si>
    <t>Investimento em estoque, para ter mais disponibilidades de modelos a pronta entrega e dentro da grade de numeracao.</t>
  </si>
  <si>
    <t>Aprender técnicas de gestao financeira, marketing digital, melhor identificacao do publico alvo.</t>
  </si>
  <si>
    <t>Mais assertividade no publico alvo e abordagem de marketing, e gerenciamento financeiro.</t>
  </si>
  <si>
    <t>Gutierrez</t>
  </si>
  <si>
    <t>(11) 98355-5464</t>
  </si>
  <si>
    <t>lilicaguty@yahoo.com.br</t>
  </si>
  <si>
    <t>09.850-550</t>
  </si>
  <si>
    <t xml:space="preserve">Alimentacao e Bebidas, </t>
  </si>
  <si>
    <t xml:space="preserve">MEI - MAs preciso mudar urgente para ME </t>
  </si>
  <si>
    <t xml:space="preserve">Eu acreditei no projeto e identifiquei uma oportunidade de sucesso e de crescimento pessoal e profissional. Os desafios ainda existem e saomuitos </t>
  </si>
  <si>
    <t>Formalizar as participacões dos sócios.  Melhorar infraestrutura geral tanto da producao de produtos, como de atendimento a clientes.  50.000,00</t>
  </si>
  <si>
    <t xml:space="preserve"> estaria mais segura para realizar as atividades administrativas e os clientes mais satisfeitos. Na vida pessoal eu teria estabilidade </t>
  </si>
  <si>
    <t>Formalizacao  dos sócios e  melhoria de infraestrutura.</t>
  </si>
  <si>
    <t>Me organizar em relacao a gestao e implantacao de sistemas.</t>
  </si>
  <si>
    <t>Aprendizado e melhoria nas minhas atividades de gestao do negócio.</t>
  </si>
  <si>
    <t>José Ronaldo</t>
  </si>
  <si>
    <t>dos Santos Souza Filho</t>
  </si>
  <si>
    <t>(83) 99805-5544</t>
  </si>
  <si>
    <t>Campina Grande</t>
  </si>
  <si>
    <t>58.401-696</t>
  </si>
  <si>
    <t>Sustenta</t>
  </si>
  <si>
    <t xml:space="preserve">Alimentacao Saudavel </t>
  </si>
  <si>
    <t>Vencemos o Startup Weekend Social Impact de Campina Grande.Nossa motivacao é diminuir o desperdicio de alimentos e empregar pessoas das comunidades.</t>
  </si>
  <si>
    <t>Ter um espaco fisico, uma sede e foodbikes para a distribuicao da nosso produto (R$15.000,00).</t>
  </si>
  <si>
    <t>Aumentaria a producao da equipe, empregaria a populacao de baixa renda em um negócio social e ainda seria nossa principal fonte de renda.</t>
  </si>
  <si>
    <t xml:space="preserve">Padronizar os processos de trabalho, definir melhor os papéis de cada membro do time e vender mais sem tirar o olho do controle financeiro. </t>
  </si>
  <si>
    <t xml:space="preserve">Desenvolver um comportamento mais empreendedor em termos de atitudade e lideranca, além da parte estratégica pra planejar melhor o nosso crescimento. </t>
  </si>
  <si>
    <t>Acredito que poderia melhorar e muito o planejamento e a buscca pela padronizacao de procesos e rotina do trabalho.</t>
  </si>
  <si>
    <t>Diulio</t>
  </si>
  <si>
    <t>Masson</t>
  </si>
  <si>
    <t>(11) 95783-5775</t>
  </si>
  <si>
    <t>879769169079686@facebook.com</t>
  </si>
  <si>
    <t>02.079-000</t>
  </si>
  <si>
    <t>É pra ja! Salgados</t>
  </si>
  <si>
    <t>Hamburguer pastel salgados sucos refrige</t>
  </si>
  <si>
    <t xml:space="preserve">De inicio eu comprava tudo de salgados .. Mais ja aprendi agora nao compro mais .. </t>
  </si>
  <si>
    <t>Ir para um lugar maior .. Uns 7 mil .. arrumar a garagem da minha mae e fugir do aluguel</t>
  </si>
  <si>
    <t xml:space="preserve">Melhora de 200% na producao e venda e organizacao </t>
  </si>
  <si>
    <t xml:space="preserve">O endereco o aluguel me mata Sem duvidas ir para um lugar maior </t>
  </si>
  <si>
    <t xml:space="preserve">Mais energia mais disposicao mais tempo mais atencao menos generosidade </t>
  </si>
  <si>
    <t>Aumentar as vendas no minimo de 30% ou maisn assim espero</t>
  </si>
  <si>
    <t>Agda</t>
  </si>
  <si>
    <t>Sousa silva</t>
  </si>
  <si>
    <t>(62) 99471-9247</t>
  </si>
  <si>
    <t>agda1312@gmail.com</t>
  </si>
  <si>
    <t>Senador Canedo</t>
  </si>
  <si>
    <t>75.250-155</t>
  </si>
  <si>
    <t>Casa da coxinha</t>
  </si>
  <si>
    <t>Através de uma ideia que eu vi e provei e gostei, através de uma pesquisa na minha cidade notei que nao tinha esse tipo de negócio.</t>
  </si>
  <si>
    <t>Me torna a maior e melhor salgadeira da minha cidade fazer minha empresa ser reconhecida como referencia no ramo de salgados. Algo em torno de 60 mil.</t>
  </si>
  <si>
    <t>Reconhecimento, satisfacao, realizacao pessoal e profissional.</t>
  </si>
  <si>
    <t>Meu negócio ainda nao esta em atividade, esta em processo implantacao.</t>
  </si>
  <si>
    <t>Disciplina financeira, estipular metas, e eliminar a procrastinacao.</t>
  </si>
  <si>
    <t>Eu ia conseguir colocar meu negócio em pratica, ia melhorar meu conhecimento e eu ia conseguir melhorar todos os itens da pergunta anterior.</t>
  </si>
  <si>
    <t>Tiagna Aguida dos</t>
  </si>
  <si>
    <t>Santos Pereira</t>
  </si>
  <si>
    <t>(82) 99960-7349</t>
  </si>
  <si>
    <t>tiagnaa@gmail.com</t>
  </si>
  <si>
    <t>57.306-470</t>
  </si>
  <si>
    <t>Pipocaria Santo Gourmet</t>
  </si>
  <si>
    <t>Pipocas Gourmet</t>
  </si>
  <si>
    <t>Devido a dificuldade financeira que estava vivendo,  meus primeiros desafios foi aprender a fabricar e comercializar as pipocas gourmet.</t>
  </si>
  <si>
    <t>Montar a pipocaria, em um local publico, hoje funciona na minha casa mesmo ( só Delivery) Custaria R$5.000,00</t>
  </si>
  <si>
    <t>Cresceria consideravelmente uma vez que, abrangeria um maior numero de clientes que conheceriam o espaco e  consequentemente maior numero de vendas.</t>
  </si>
  <si>
    <t>Colocar em pratica tudo o que aprendi referente a gestao financeira, a estrutura fisica e  o marketing.</t>
  </si>
  <si>
    <t>Ter coragem de arriscar com responsabilidade, acreditar no meu potencial e focar no meu objetivo.</t>
  </si>
  <si>
    <t>Organizar a gestao financeira, elaborar a  carteira de clientes , melhorar o marketing e aumentar as vendas.</t>
  </si>
  <si>
    <t>Cleber</t>
  </si>
  <si>
    <t>Gasparini</t>
  </si>
  <si>
    <t>(51) 99550-6908</t>
  </si>
  <si>
    <t>clebergasparini@outlook.com</t>
  </si>
  <si>
    <t>Parobé</t>
  </si>
  <si>
    <t>95.630-000</t>
  </si>
  <si>
    <t>ProcurAqui Agencia Digital</t>
  </si>
  <si>
    <t>Marketing e publicidade digital</t>
  </si>
  <si>
    <t>Cadastro no MEI</t>
  </si>
  <si>
    <t>Nasceu da juncao de ideias de um amigo e minhas. Sempre tive vontade de ter meu negócio, nao é facil no comeco, mas estamos progredindo.</t>
  </si>
  <si>
    <t>No momento, nosso maior sonho é abrir um escritório e deixarmos de ser Home Office. Provavelmente isso custaria em torno de 10.000,00 reais.</t>
  </si>
  <si>
    <t>Total impacto. Um ambiente bonito para receber os clientes e passar mais confianca na marca. Ter uma imagem boa para quem trabalha com imagem.</t>
  </si>
  <si>
    <t>Mais clientes, parcerias com grandes empresas ou franquias. A empresa ainda é muito nova, mas pelos resultados, ha boas chances de irmos longe.</t>
  </si>
  <si>
    <t>Melhorar minha gestao financeira, esquecer do \&amp;#34;eu mereco\&amp;#34;, mesmo trabalhando maior parte do tempo haha. Contribuir para o crescimento dos sócios.</t>
  </si>
  <si>
    <t>Com certeza iria aprimorar a gestao financeira do meu negócio, diminuindo os gastos e investindo onde pode trazer mais retorno.</t>
  </si>
  <si>
    <t>Senger</t>
  </si>
  <si>
    <t>(41) 99910-4191</t>
  </si>
  <si>
    <t>resenger.zoo@gmail.com</t>
  </si>
  <si>
    <t>82.020-250</t>
  </si>
  <si>
    <t>Maxima Produtos de Limpeza</t>
  </si>
  <si>
    <t>Produtos de limpeza</t>
  </si>
  <si>
    <t>Na verdade meu pai inicio este negócio, e devido ao falecimento dele em maio de 2018, eu sai do meu emprego fixo para ajudar a minha mae a continuar.</t>
  </si>
  <si>
    <t>Gostaria que a empresa ja esteja dando lucro e que o salario dos sócios seja pelo menos R$ 3000,00, hoje o custo mensal para alcancar é R$25000,00/mes</t>
  </si>
  <si>
    <t>impacto total, melhor minha vida financeira pessoal, e a vida financeira da minha mae.</t>
  </si>
  <si>
    <t>Separar o salario da empresa e dos empresarios, ter outro local fisico, e aumentar as vendas.</t>
  </si>
  <si>
    <t>sinceramente nao sei, acho que preciso aprender a ser uma vendedora.</t>
  </si>
  <si>
    <t>Vendas, planejamento, e procedimentos, acho que precisamos de procedimentos internos. acredito que a mentoria possa ajudar.</t>
  </si>
  <si>
    <t>Marielli</t>
  </si>
  <si>
    <t>Vilalva</t>
  </si>
  <si>
    <t>(67) 99673-0095</t>
  </si>
  <si>
    <t>marielli.vilalvadejesus@gmail.com</t>
  </si>
  <si>
    <t>Ladario</t>
  </si>
  <si>
    <t>79.370-000</t>
  </si>
  <si>
    <t xml:space="preserve">Gamalu presentes e decoracões </t>
  </si>
  <si>
    <t>Artesanato em tecidos e costuras</t>
  </si>
  <si>
    <t xml:space="preserve">Sempre tive a vontade e sonhava com meu negócio próprio sempre tive grande amor pelo que faco mas nao sabia como comecar pois nao tinha dinheiro. </t>
  </si>
  <si>
    <t>Quero melhorar o local de trabalho, e precisaria de 10.000 para realizar</t>
  </si>
  <si>
    <t xml:space="preserve">Aumentaria bastante os lucros e visualizacao da loja me sentiria realizada, uma conquista pessoal. </t>
  </si>
  <si>
    <t xml:space="preserve">Conquistar novos clientes e evitar vender fiado, evitar gastos com desnecessario </t>
  </si>
  <si>
    <t xml:space="preserve">Parar de ver somente a necessidade das pessoas invés das minhas. </t>
  </si>
  <si>
    <t xml:space="preserve">Ser mais firme ao colocar o preco das pecas e nao vender fiado mais, sempre quero ajudar um cliente e ele nao tem como me pagar no momento. </t>
  </si>
  <si>
    <t>(55) 22998-6500</t>
  </si>
  <si>
    <t>marianasouza540@icloud.com</t>
  </si>
  <si>
    <t>Barraca Maya Mar</t>
  </si>
  <si>
    <t>Bebida, petisco, cadeiras e ombrelone</t>
  </si>
  <si>
    <t>Comecei nova indo pra praia com meu pai vendo ele trabalhar. Logo quando fiquei um pouco maior com 12anos fui trabalhar com minha irma e com passar do</t>
  </si>
  <si>
    <t>Minha casa própria, melhorar meu negócio, ter um carro pra trabalhar tranquila.</t>
  </si>
  <si>
    <t>Teria um impacto enorme, muitas coisas iriam mudam.</t>
  </si>
  <si>
    <t>Cortar gastos desnecessarios, controlar o que entre e sai.</t>
  </si>
  <si>
    <t>Cortar gastos desnecessarios e comecar a entender que só posso realizar um sonho por vez.</t>
  </si>
  <si>
    <t>A mentora me ajudaria a dar o passo mais dificil, que é fazer a organizacao dentro de mim</t>
  </si>
  <si>
    <t>Azevedo dos Passos</t>
  </si>
  <si>
    <t>(51) 99619-5699</t>
  </si>
  <si>
    <t>mamichellepassos@gmail.com</t>
  </si>
  <si>
    <t>Alvorada</t>
  </si>
  <si>
    <t>94.820-210</t>
  </si>
  <si>
    <t>Mika Festas &amp; Passos Design</t>
  </si>
  <si>
    <t>Recreacao, projetos e organizer</t>
  </si>
  <si>
    <t xml:space="preserve">Comecei trabalhando, como freelancer em feiras e eventos de decoracao de ambientes e festas infantis. </t>
  </si>
  <si>
    <t xml:space="preserve">Quero abrir meu escritório, poder investir em equipamentos de recreacao e marketing. acredito que preciso de R$ 15.000,00 a R$ 20.000,00 inicial. </t>
  </si>
  <si>
    <t>A realizacao do meu sonho de vida. pois vivo, por este sonho, vivo para fazer deste sonho, uma realidade.</t>
  </si>
  <si>
    <t>Ter um local apropriado, ter uma linha de crédito, para investir em equipamentos, marketing e outros servicos terceirizados.</t>
  </si>
  <si>
    <t>Ter estratégias de negócio, aprender a planejar para entao desenvolver de maneira pratica e correta, os percursos a serem percorridos.</t>
  </si>
  <si>
    <t>Aprender todas informacões necessarias, para nao mais errar, nunca mais ficar na inadimplencia e com sua ajuda, fazer meu negócio decolar e prosperar.</t>
  </si>
  <si>
    <t>Francisca Jessika</t>
  </si>
  <si>
    <t>Nunes de Moura</t>
  </si>
  <si>
    <t>(85) 99795-2090</t>
  </si>
  <si>
    <t>jessikanunesm@hotmail.com</t>
  </si>
  <si>
    <t>60.425-812</t>
  </si>
  <si>
    <t>JN Consultoria em Alimentos</t>
  </si>
  <si>
    <t>Solucões em Seguranca em Alimentos</t>
  </si>
  <si>
    <t>Emitir nota fiscal pela prefeitura</t>
  </si>
  <si>
    <t>Tornei-me mae e percebi que nao dava para continuar trabalhando longe de casa. Desafio: Se lancar no mercado. Conquista: Divulgacao nas Redes sociais.</t>
  </si>
  <si>
    <t xml:space="preserve">Ter um ponto fixo (em coworking) com uma sala para reuniões, data show e matetial para cursos (R$ 600 mes). </t>
  </si>
  <si>
    <t>Poderia me manter financeiramente e investir na realizacao de mais cursos de crescimento de negócios em alimentacao para pequenos empreendimentos</t>
  </si>
  <si>
    <t>Aumentar visibilidade e ter mais clientes e clientes fixos</t>
  </si>
  <si>
    <t>Ser mais corajosa e audaciosa, Visitar estabelecimentose e aprimorar técnicas de negociacao para fechar contratos</t>
  </si>
  <si>
    <t>Estratégias de captar clientes e fidelizar e ajuda-los a desenvolver seus negócios</t>
  </si>
  <si>
    <t>Adrielle</t>
  </si>
  <si>
    <t>(32) 98427-9207</t>
  </si>
  <si>
    <t>adriellef.lemos@hotmail.com</t>
  </si>
  <si>
    <t>Divinésia</t>
  </si>
  <si>
    <t>36.546-000</t>
  </si>
  <si>
    <t>Mimos da Drica</t>
  </si>
  <si>
    <t>embalagens para festas</t>
  </si>
  <si>
    <t xml:space="preserve">Faco personalizados para festas e atraves disso vi a necessidade de uma loja de embalagens para festas para que a pessoa que nao tenha condicao mesma </t>
  </si>
  <si>
    <t>uma loja maior e com mais variedade, creio que uns 10,000,00 consiga aumentar minha loja</t>
  </si>
  <si>
    <t>mudaria minha vida financeira com pessoal e com certeza o sucesso da loja</t>
  </si>
  <si>
    <t>controle pessoal com controle financeiro da loja..saber diferenciar</t>
  </si>
  <si>
    <t>focar e concentrar mais nos meus objetivos para poder alcancar o sucesso</t>
  </si>
  <si>
    <t>concerteza o controle financeiro me ajudaria muito...saber separa conta pessoal com da loja</t>
  </si>
  <si>
    <t>(31) 99266-9934</t>
  </si>
  <si>
    <t>brunoaquino.rel.int@hotmail.com</t>
  </si>
  <si>
    <t>32.370-200</t>
  </si>
  <si>
    <t>Dona Vicentina Confeccões</t>
  </si>
  <si>
    <t>Uniforme Profissional.</t>
  </si>
  <si>
    <t xml:space="preserve">ME. Nasceu de maos calejadas vinda do interior que cuidou e criou 4 filhos e 1 neto. Neste caso eu sou o Neto e cuido da Confeccao da minha Avó. </t>
  </si>
  <si>
    <t>Ampliar a confeccao passando o espaco fisico para o terraco da casa. Custo de +/- R$12.000,00</t>
  </si>
  <si>
    <t>Produtividade, mobilidade, organizacao. Com as melhorias creio que conseguiria elaborar melhor planos de producao e aumento da demanda de servico.</t>
  </si>
  <si>
    <t xml:space="preserve">Gestao. Pouco conhecimento em controle das vendas e controle de caixa / financeiro. </t>
  </si>
  <si>
    <t>Auto estima. Ha momentos em que só lutamos e esquecemos dos sonhos. Passamos a sobreviver em vez de crescer, empreender, entre outros. Mudar meu vigor</t>
  </si>
  <si>
    <t xml:space="preserve">Organizacao, Orientacao, rumo. Nova perspectivas. Ter um uma analise e uma orientacao que me faca querer crescer e desenvolver cada dia mais. </t>
  </si>
  <si>
    <t>1º Encontro (período indicado de 15 a 21/07)</t>
  </si>
  <si>
    <t>2º Encontro (período indicado de 22 a 28/07)</t>
  </si>
  <si>
    <t>3º Encontro (período indicado de 29/07 a 04/08)</t>
  </si>
  <si>
    <t>4º Encontro (período indicado de 05 a 11/08)</t>
  </si>
  <si>
    <t>5º Encontro (período indicado de 12 a 18/08)</t>
  </si>
  <si>
    <t>55(11)965772622</t>
  </si>
  <si>
    <t>55(11)959448178</t>
  </si>
  <si>
    <t>Angel Barbosa da Cunha</t>
  </si>
  <si>
    <t>Geisa Rosário de Oliveira</t>
  </si>
  <si>
    <t>Jennifer Correa</t>
  </si>
  <si>
    <t>Paulo Justino</t>
  </si>
  <si>
    <t>Ricardo Raimundo Reyes</t>
  </si>
  <si>
    <t>Rodrigo Ikegaya e Silva</t>
  </si>
  <si>
    <t>Rogério Camilo Rodrigues</t>
  </si>
  <si>
    <t>Adriele ferreira lemos</t>
  </si>
  <si>
    <t>Aléllys da Costa Souza</t>
  </si>
  <si>
    <t>Carlos Eduardo Roman Ferreira</t>
  </si>
  <si>
    <t>Eberton Gonçalves</t>
  </si>
  <si>
    <t>Carila Lauterio dos Santos Monteiro</t>
  </si>
  <si>
    <t>Denis Kauê Martins Tosta</t>
  </si>
  <si>
    <t>Diego Rodrigues Andalecio Couto Pereira</t>
  </si>
  <si>
    <t>Robson Pestana 1</t>
  </si>
  <si>
    <t>Robson Pestana 2</t>
  </si>
  <si>
    <t>Rodrigo Assunção da Cunha 2</t>
  </si>
  <si>
    <t>Rodrigo Gomes de Oliveira 2</t>
  </si>
  <si>
    <t>Tiago Mendes Costa 2</t>
  </si>
  <si>
    <t>William Carlos de Castro 2</t>
  </si>
  <si>
    <t>William Carlos de Castro 1</t>
  </si>
  <si>
    <t>Tiago Mendes Costa 1</t>
  </si>
  <si>
    <t>Rodrigo Gomes de Oliveira 1</t>
  </si>
  <si>
    <t>Rodrigo Assunção da Cunha 1</t>
  </si>
  <si>
    <t>João Batista de Moura Neto 1</t>
  </si>
  <si>
    <t>João Batista de Moura Neto 2</t>
  </si>
  <si>
    <t>Natália Campos Alexandrino 2</t>
  </si>
  <si>
    <t>Natália Campos Alexandrino 1</t>
  </si>
  <si>
    <t>Francilene do Socorro de Araujo Cardoso</t>
  </si>
  <si>
    <t>João Pedro Costa Batista</t>
  </si>
  <si>
    <t>Lais Elias de Oliveira</t>
  </si>
  <si>
    <t>Litzenh Silva Gonçalves Tavares</t>
  </si>
  <si>
    <t>Manoel Morais Leite</t>
  </si>
  <si>
    <t>Márcia Vieira</t>
  </si>
  <si>
    <t>Melquisedec Emerson Martins Dias</t>
  </si>
  <si>
    <t>Otavio Costa Garcia</t>
  </si>
  <si>
    <t>Patricia de Souza Sales</t>
  </si>
  <si>
    <t>Raquel Alves Correa</t>
  </si>
  <si>
    <t>Renata Cristine Senger Ferreira</t>
  </si>
  <si>
    <t>Rhayson Fillipe Martins do Nascimento</t>
  </si>
  <si>
    <t>Rosangela Cruz Silva</t>
  </si>
  <si>
    <t>Rosimeire Aparecida de Assis</t>
  </si>
  <si>
    <t>Sinara Gomes dos Santos</t>
  </si>
  <si>
    <t>Taina de Oliveira Ferreira</t>
  </si>
  <si>
    <t>Ulysses Raphael Gomes Nobre</t>
  </si>
  <si>
    <t>Vladimir Plaza</t>
  </si>
  <si>
    <t>Lidia Pereira da Silva</t>
  </si>
  <si>
    <t>Luiza Barreto de Carvalho</t>
  </si>
  <si>
    <t>Letícia Rosa</t>
  </si>
  <si>
    <t>Ismael Pereira dos Santos</t>
  </si>
  <si>
    <t>Adriana Fontes</t>
  </si>
  <si>
    <t>Wesley de Aquino Costa</t>
  </si>
  <si>
    <t>John Lenon Melo de Oliveira</t>
  </si>
  <si>
    <t>André Luiz Bernini Gomes</t>
  </si>
  <si>
    <t>Lilian Silva Carvalho</t>
  </si>
  <si>
    <t>Antonella Paloma Gatica Vilugron Pulcinelli</t>
  </si>
  <si>
    <t>Marcus Vinicius Borges Malta</t>
  </si>
  <si>
    <t>Sérgio Rufino</t>
  </si>
  <si>
    <t>Daniel Cássio de Paula Gonçalves</t>
  </si>
  <si>
    <t>Maria Luana dos Santos Carmo Romero</t>
  </si>
  <si>
    <t>Pedro Henrique Fernandes de Amorim</t>
  </si>
  <si>
    <t>Diego Ramos da Silva</t>
  </si>
  <si>
    <t>Pedro Henrique Manzini Mota</t>
  </si>
  <si>
    <t>Victória Reis Gomes dos Santos</t>
  </si>
  <si>
    <t>Renan Ricardo Pereira Lima</t>
  </si>
  <si>
    <t>Raffaela Correa Feitosa</t>
  </si>
  <si>
    <t>Guilherme Augusto Smith dos Santos</t>
  </si>
  <si>
    <t>Eduardo Carneiro Cavalcante</t>
  </si>
  <si>
    <t>José Albuquerque</t>
  </si>
  <si>
    <t>Aluísio Sampaio Neto</t>
  </si>
  <si>
    <t>Wesley Gonçalves Dias</t>
  </si>
  <si>
    <t>Fernanda Nudelman Trugilho</t>
  </si>
  <si>
    <t>Vitor Cesar Kanitz</t>
  </si>
  <si>
    <t>Ann Suzy Brasil Cavalcante</t>
  </si>
  <si>
    <t>Tiago Rocha de Almeida</t>
  </si>
  <si>
    <t>Terezinha Maia da Gama Silva</t>
  </si>
  <si>
    <t>Juliano Onofre 1</t>
  </si>
  <si>
    <t>Juliano Onofre 2</t>
  </si>
  <si>
    <t>Vanessa Mafra 1</t>
  </si>
  <si>
    <t>Vanessa Mafra 2</t>
  </si>
  <si>
    <t>Vanessa Mafra 3</t>
  </si>
  <si>
    <t>Renata Pacheco Pinto 1</t>
  </si>
  <si>
    <t>Renata Pacheco Pinto 2</t>
  </si>
  <si>
    <t>Thaynara Alves Guimaraes 1</t>
  </si>
  <si>
    <t>Thaynara Alves Guimaraes 2</t>
  </si>
  <si>
    <t>Thaynara Alves Guimaraes 3</t>
  </si>
  <si>
    <t>Marcel Carneiro Silva</t>
  </si>
  <si>
    <t>Elisa Pereira 1</t>
  </si>
  <si>
    <t>Elisa Pereira 2</t>
  </si>
  <si>
    <t>Gislene da Silva Pereira 1</t>
  </si>
  <si>
    <t>Gislene da Silva Pereira 2</t>
  </si>
  <si>
    <t>Hélio Eduardo Arenghi 1</t>
  </si>
  <si>
    <t>Hélio Eduardo Arenghi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</si>
</sst>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10"/>
      <color rgb="FF000000"/>
      <name val="Tahoma"/>
      <family val="2"/>
    </font>
    <font>
      <i/>
      <sz val="10"/>
      <color rgb="FF000000"/>
      <name val="Tahoma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i/>
      <sz val="10"/>
      <name val="Tahoma"/>
      <family val="2"/>
    </font>
    <font>
      <sz val="10"/>
      <name val="Arial"/>
      <family val="2"/>
    </font>
    <font>
      <sz val="9"/>
      <name val="Raleway"/>
      <family val="2"/>
    </font>
    <font>
      <sz val="10"/>
      <name val="Tahoma"/>
      <family val="2"/>
    </font>
    <font>
      <sz val="11"/>
      <name val="Arial"/>
      <family val="2"/>
    </font>
    <font>
      <sz val="9"/>
      <color theme="1"/>
      <name val="Raleway"/>
      <family val="2"/>
    </font>
    <font>
      <sz val="9"/>
      <color rgb="FF000000"/>
      <name val="Raleway"/>
      <family val="2"/>
    </font>
    <font>
      <sz val="12"/>
      <color rgb="FF000000"/>
      <name val="Tahoma"/>
      <family val="2"/>
    </font>
    <font>
      <sz val="12"/>
      <color rgb="FF22222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02D76"/>
        <bgColor indexed="64"/>
      </patternFill>
    </fill>
    <fill>
      <patternFill patternType="solid">
        <fgColor rgb="FF4071B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A8C0E0"/>
      </left>
      <right style="medium">
        <color rgb="FFA8C0E0"/>
      </right>
      <top style="medium">
        <color rgb="FFA8C0E0"/>
      </top>
      <bottom style="medium">
        <color rgb="FFA8C0E0"/>
      </bottom>
      <diagonal/>
    </border>
    <border>
      <left/>
      <right style="medium">
        <color rgb="FFA8C0E0"/>
      </right>
      <top style="medium">
        <color rgb="FFA8C0E0"/>
      </top>
      <bottom style="medium">
        <color rgb="FFA8C0E0"/>
      </bottom>
      <diagonal/>
    </border>
    <border>
      <left/>
      <right/>
      <top/>
      <bottom style="medium">
        <color rgb="FF602D76"/>
      </bottom>
      <diagonal/>
    </border>
    <border>
      <left style="medium">
        <color rgb="FF602D76"/>
      </left>
      <right style="medium">
        <color rgb="FF602D76"/>
      </right>
      <top style="medium">
        <color rgb="FF602D76"/>
      </top>
      <bottom style="medium">
        <color rgb="FF602D76"/>
      </bottom>
      <diagonal/>
    </border>
    <border>
      <left/>
      <right style="medium">
        <color rgb="FF602D76"/>
      </right>
      <top style="medium">
        <color rgb="FF602D76"/>
      </top>
      <bottom style="medium">
        <color rgb="FF602D76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A8C0E0"/>
      </top>
      <bottom style="medium">
        <color rgb="FFA8C0E0"/>
      </bottom>
      <diagonal/>
    </border>
    <border>
      <left style="medium">
        <color rgb="FFA8C0E0"/>
      </left>
      <right/>
      <top style="medium">
        <color theme="0"/>
      </top>
      <bottom style="medium">
        <color rgb="FFA8C0E0"/>
      </bottom>
      <diagonal/>
    </border>
    <border>
      <left/>
      <right/>
      <top style="medium">
        <color theme="0"/>
      </top>
      <bottom style="medium">
        <color rgb="FFA8C0E0"/>
      </bottom>
      <diagonal/>
    </border>
    <border>
      <left/>
      <right style="medium">
        <color rgb="FFA8C0E0"/>
      </right>
      <top style="medium">
        <color theme="0"/>
      </top>
      <bottom style="medium">
        <color rgb="FFA8C0E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4"/>
      </right>
      <top style="medium">
        <color theme="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9D9D9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9D9D9"/>
      </left>
      <right style="medium">
        <color rgb="FFCCCCCC"/>
      </right>
      <top style="medium">
        <color rgb="FFCCCCCC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CCCCCC"/>
      </top>
      <bottom style="medium">
        <color rgb="FFD9D9D9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left" vertical="top"/>
    </xf>
    <xf numFmtId="0" fontId="0" fillId="2" borderId="0" xfId="0" applyFont="1" applyFill="1"/>
    <xf numFmtId="0" fontId="0" fillId="2" borderId="0" xfId="0" applyFont="1" applyFill="1" applyBorder="1"/>
    <xf numFmtId="0" fontId="3" fillId="2" borderId="5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5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0" borderId="0" xfId="0" applyFont="1"/>
    <xf numFmtId="0" fontId="3" fillId="2" borderId="5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14" xfId="0" applyBorder="1"/>
    <xf numFmtId="0" fontId="10" fillId="5" borderId="14" xfId="0" applyFont="1" applyFill="1" applyBorder="1" applyAlignment="1">
      <alignment vertical="center" wrapText="1"/>
    </xf>
    <xf numFmtId="14" fontId="10" fillId="5" borderId="14" xfId="0" applyNumberFormat="1" applyFont="1" applyFill="1" applyBorder="1" applyAlignment="1">
      <alignment vertical="center" wrapText="1"/>
    </xf>
    <xf numFmtId="0" fontId="10" fillId="5" borderId="14" xfId="0" applyFont="1" applyFill="1" applyBorder="1" applyAlignment="1">
      <alignment wrapText="1"/>
    </xf>
    <xf numFmtId="0" fontId="11" fillId="0" borderId="14" xfId="0" applyFont="1" applyBorder="1" applyAlignment="1">
      <alignment vertical="center"/>
    </xf>
    <xf numFmtId="14" fontId="0" fillId="0" borderId="14" xfId="0" applyNumberFormat="1" applyBorder="1"/>
    <xf numFmtId="0" fontId="11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5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14" fontId="11" fillId="0" borderId="14" xfId="0" applyNumberFormat="1" applyFont="1" applyBorder="1" applyAlignment="1">
      <alignment horizontal="center" wrapText="1"/>
    </xf>
    <xf numFmtId="0" fontId="6" fillId="3" borderId="14" xfId="0" applyFont="1" applyFill="1" applyBorder="1" applyAlignment="1">
      <alignment wrapText="1"/>
    </xf>
    <xf numFmtId="0" fontId="2" fillId="5" borderId="15" xfId="0" applyNumberFormat="1" applyFont="1" applyFill="1" applyBorder="1" applyAlignment="1">
      <alignment vertical="center" wrapText="1"/>
    </xf>
    <xf numFmtId="0" fontId="11" fillId="0" borderId="14" xfId="0" applyNumberFormat="1" applyFont="1" applyBorder="1" applyAlignment="1">
      <alignment horizontal="center" wrapText="1"/>
    </xf>
    <xf numFmtId="0" fontId="0" fillId="0" borderId="0" xfId="0" applyNumberFormat="1"/>
    <xf numFmtId="0" fontId="0" fillId="0" borderId="14" xfId="0" applyFont="1" applyBorder="1" applyAlignment="1">
      <alignment wrapText="1"/>
    </xf>
    <xf numFmtId="0" fontId="0" fillId="0" borderId="14" xfId="0" applyFont="1" applyBorder="1"/>
    <xf numFmtId="14" fontId="0" fillId="0" borderId="14" xfId="0" applyNumberFormat="1" applyFont="1" applyBorder="1"/>
    <xf numFmtId="0" fontId="9" fillId="0" borderId="14" xfId="0" applyNumberFormat="1" applyFont="1" applyBorder="1"/>
    <xf numFmtId="0" fontId="10" fillId="4" borderId="17" xfId="0" applyFont="1" applyFill="1" applyBorder="1" applyAlignment="1">
      <alignment wrapText="1"/>
    </xf>
    <xf numFmtId="0" fontId="10" fillId="5" borderId="17" xfId="0" applyFont="1" applyFill="1" applyBorder="1" applyAlignment="1">
      <alignment vertical="center" wrapText="1"/>
    </xf>
    <xf numFmtId="0" fontId="10" fillId="5" borderId="17" xfId="0" applyNumberFormat="1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wrapText="1"/>
    </xf>
    <xf numFmtId="0" fontId="10" fillId="5" borderId="18" xfId="0" applyFont="1" applyFill="1" applyBorder="1" applyAlignment="1">
      <alignment wrapText="1"/>
    </xf>
    <xf numFmtId="0" fontId="10" fillId="5" borderId="20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wrapText="1"/>
    </xf>
    <xf numFmtId="0" fontId="14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14" fillId="0" borderId="14" xfId="0" applyFont="1" applyBorder="1" applyAlignment="1">
      <alignment horizontal="center" wrapText="1"/>
    </xf>
    <xf numFmtId="14" fontId="14" fillId="0" borderId="14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4" fillId="0" borderId="14" xfId="0" applyFont="1" applyBorder="1" applyAlignment="1">
      <alignment vertical="center"/>
    </xf>
    <xf numFmtId="0" fontId="8" fillId="0" borderId="14" xfId="0" applyFont="1" applyBorder="1"/>
    <xf numFmtId="14" fontId="8" fillId="0" borderId="14" xfId="0" applyNumberFormat="1" applyFont="1" applyBorder="1"/>
    <xf numFmtId="0" fontId="15" fillId="3" borderId="14" xfId="0" applyFont="1" applyFill="1" applyBorder="1" applyAlignment="1">
      <alignment wrapText="1"/>
    </xf>
    <xf numFmtId="14" fontId="14" fillId="0" borderId="14" xfId="0" applyNumberFormat="1" applyFont="1" applyBorder="1" applyAlignment="1">
      <alignment horizontal="left" wrapText="1"/>
    </xf>
    <xf numFmtId="0" fontId="16" fillId="3" borderId="14" xfId="0" applyNumberFormat="1" applyFont="1" applyFill="1" applyBorder="1" applyAlignment="1">
      <alignment wrapText="1"/>
    </xf>
    <xf numFmtId="0" fontId="16" fillId="3" borderId="14" xfId="0" applyFont="1" applyFill="1" applyBorder="1" applyAlignment="1">
      <alignment wrapText="1"/>
    </xf>
    <xf numFmtId="14" fontId="8" fillId="0" borderId="14" xfId="0" applyNumberFormat="1" applyFont="1" applyBorder="1" applyAlignment="1">
      <alignment wrapText="1"/>
    </xf>
    <xf numFmtId="0" fontId="17" fillId="0" borderId="14" xfId="0" applyNumberFormat="1" applyFont="1" applyFill="1" applyBorder="1" applyAlignment="1">
      <alignment wrapText="1"/>
    </xf>
    <xf numFmtId="0" fontId="15" fillId="6" borderId="14" xfId="0" applyFont="1" applyFill="1" applyBorder="1" applyAlignment="1">
      <alignment wrapText="1"/>
    </xf>
    <xf numFmtId="0" fontId="0" fillId="2" borderId="4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wrapText="1"/>
    </xf>
    <xf numFmtId="0" fontId="19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0" fontId="19" fillId="0" borderId="14" xfId="0" applyFont="1" applyBorder="1" applyAlignment="1">
      <alignment vertical="center" wrapText="1"/>
    </xf>
    <xf numFmtId="0" fontId="19" fillId="3" borderId="22" xfId="0" applyFont="1" applyFill="1" applyBorder="1" applyAlignment="1">
      <alignment wrapText="1"/>
    </xf>
    <xf numFmtId="0" fontId="19" fillId="0" borderId="21" xfId="0" applyFont="1" applyBorder="1" applyAlignment="1">
      <alignment vertical="center" wrapText="1"/>
    </xf>
    <xf numFmtId="0" fontId="19" fillId="0" borderId="14" xfId="0" applyFont="1" applyBorder="1" applyAlignment="1">
      <alignment wrapText="1"/>
    </xf>
    <xf numFmtId="0" fontId="15" fillId="3" borderId="22" xfId="0" applyFont="1" applyFill="1" applyBorder="1" applyAlignment="1">
      <alignment wrapText="1"/>
    </xf>
    <xf numFmtId="0" fontId="15" fillId="3" borderId="24" xfId="0" applyFont="1" applyFill="1" applyBorder="1" applyAlignment="1">
      <alignment wrapText="1"/>
    </xf>
    <xf numFmtId="0" fontId="19" fillId="3" borderId="14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wrapText="1"/>
    </xf>
    <xf numFmtId="0" fontId="19" fillId="0" borderId="21" xfId="0" applyFont="1" applyBorder="1" applyAlignment="1">
      <alignment wrapText="1"/>
    </xf>
    <xf numFmtId="0" fontId="20" fillId="0" borderId="22" xfId="0" applyFont="1" applyBorder="1"/>
    <xf numFmtId="0" fontId="15" fillId="3" borderId="0" xfId="0" applyFont="1" applyFill="1" applyBorder="1" applyAlignment="1">
      <alignment wrapText="1"/>
    </xf>
    <xf numFmtId="0" fontId="13" fillId="3" borderId="23" xfId="0" applyFont="1" applyFill="1" applyBorder="1" applyAlignment="1">
      <alignment wrapText="1"/>
    </xf>
    <xf numFmtId="0" fontId="21" fillId="0" borderId="14" xfId="0" applyFont="1" applyBorder="1"/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theme="0"/>
        </top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4071B3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2" defaultPivotStyle="PivotStyleLight16"/>
  <colors>
    <mruColors>
      <color rgb="FFA8C0E0"/>
      <color rgb="FF4071B3"/>
      <color rgb="FF602D76"/>
      <color rgb="FFC69BD9"/>
      <color rgb="FFA969C5"/>
      <color rgb="FF83A5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mo%20Junto/2018/Serasa%20MOOC/Informa&#231;&#245;es%20dos%2060%20empreendedores%20da%203&#170;%20et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 empreendedores da mentoria"/>
      <sheetName val="planilha geral crescer e vencer"/>
      <sheetName val="Planilha5"/>
    </sheetNames>
    <sheetDataSet>
      <sheetData sheetId="0" refreshError="1">
        <row r="2">
          <cell r="D2" t="str">
            <v>Feminino</v>
          </cell>
        </row>
        <row r="3">
          <cell r="D3" t="str">
            <v>Feminino</v>
          </cell>
        </row>
        <row r="5">
          <cell r="D5" t="str">
            <v>Feminino</v>
          </cell>
        </row>
        <row r="6">
          <cell r="D6" t="str">
            <v>Feminino</v>
          </cell>
        </row>
        <row r="9">
          <cell r="D9" t="str">
            <v>Feminino</v>
          </cell>
        </row>
        <row r="10">
          <cell r="D10" t="str">
            <v>Feminino</v>
          </cell>
        </row>
        <row r="11">
          <cell r="D11" t="str">
            <v>Feminino</v>
          </cell>
        </row>
        <row r="18">
          <cell r="D18" t="str">
            <v>Feminino</v>
          </cell>
        </row>
        <row r="19">
          <cell r="D19" t="str">
            <v>Feminino</v>
          </cell>
        </row>
        <row r="23">
          <cell r="D23" t="str">
            <v>Feminino</v>
          </cell>
        </row>
        <row r="24">
          <cell r="D24" t="str">
            <v>Feminino</v>
          </cell>
        </row>
        <row r="27">
          <cell r="D27" t="str">
            <v>Feminino</v>
          </cell>
        </row>
        <row r="28">
          <cell r="D28" t="str">
            <v>Feminino</v>
          </cell>
        </row>
        <row r="30">
          <cell r="D30" t="str">
            <v>Feminino</v>
          </cell>
        </row>
        <row r="32">
          <cell r="D32" t="str">
            <v>Feminino</v>
          </cell>
        </row>
        <row r="33">
          <cell r="D33" t="str">
            <v>Feminino</v>
          </cell>
        </row>
        <row r="35">
          <cell r="D35" t="str">
            <v>Feminino</v>
          </cell>
        </row>
        <row r="38">
          <cell r="D38" t="str">
            <v>Feminino</v>
          </cell>
        </row>
        <row r="40">
          <cell r="D40" t="str">
            <v>Feminino</v>
          </cell>
        </row>
        <row r="43">
          <cell r="D43" t="str">
            <v>Feminino</v>
          </cell>
        </row>
        <row r="45">
          <cell r="D45" t="str">
            <v>Feminino</v>
          </cell>
        </row>
        <row r="46">
          <cell r="D46" t="str">
            <v>Feminino</v>
          </cell>
        </row>
        <row r="47">
          <cell r="D47" t="str">
            <v>Masculino</v>
          </cell>
        </row>
        <row r="49">
          <cell r="D49" t="str">
            <v>Masculino</v>
          </cell>
        </row>
        <row r="50">
          <cell r="D50" t="str">
            <v>Feminino</v>
          </cell>
        </row>
        <row r="52">
          <cell r="D52" t="str">
            <v>Masculino</v>
          </cell>
        </row>
        <row r="53">
          <cell r="D53" t="str">
            <v>Feminino</v>
          </cell>
        </row>
        <row r="56">
          <cell r="D56" t="str">
            <v>Feminino</v>
          </cell>
        </row>
      </sheetData>
      <sheetData sheetId="1" refreshError="1">
        <row r="1">
          <cell r="A1" t="str">
            <v>nome_negocio</v>
          </cell>
          <cell r="B1" t="str">
            <v>nome</v>
          </cell>
          <cell r="C1" t="str">
            <v>sobrenome</v>
          </cell>
          <cell r="D1" t="str">
            <v>genero</v>
          </cell>
          <cell r="E1" t="str">
            <v>data_nascimento</v>
          </cell>
          <cell r="F1" t="str">
            <v>telefone</v>
          </cell>
          <cell r="G1" t="str">
            <v>email</v>
          </cell>
          <cell r="H1" t="str">
            <v>cidade</v>
          </cell>
          <cell r="I1" t="str">
            <v>estado</v>
          </cell>
          <cell r="J1" t="str">
            <v>cep</v>
          </cell>
        </row>
        <row r="2">
          <cell r="A2" t="str">
            <v xml:space="preserve">Asterisco Terapia capilar </v>
          </cell>
          <cell r="B2" t="str">
            <v>Danielle</v>
          </cell>
          <cell r="C2" t="str">
            <v>CRISTINA GOMES DA CRUZ</v>
          </cell>
          <cell r="D2" t="str">
            <v>Feminino</v>
          </cell>
          <cell r="E2">
            <v>31478</v>
          </cell>
          <cell r="F2" t="str">
            <v>(31) 99910-9050</v>
          </cell>
          <cell r="G2" t="str">
            <v>danizinhacrz@hotmail.com</v>
          </cell>
          <cell r="H2" t="str">
            <v>Belo Horizonte</v>
          </cell>
          <cell r="I2" t="str">
            <v>Minas Gerais</v>
          </cell>
          <cell r="J2" t="str">
            <v>31.250-800</v>
          </cell>
        </row>
        <row r="3">
          <cell r="A3" t="str">
            <v>MCP construção e reformas</v>
          </cell>
          <cell r="B3" t="str">
            <v>Marcos</v>
          </cell>
          <cell r="C3" t="str">
            <v>Carmo</v>
          </cell>
          <cell r="D3" t="str">
            <v>Masculino</v>
          </cell>
          <cell r="E3">
            <v>32470</v>
          </cell>
          <cell r="F3" t="str">
            <v>(11) 97764-0409</v>
          </cell>
          <cell r="G3" t="str">
            <v>marcos_carmo30@outlook.com</v>
          </cell>
          <cell r="H3" t="str">
            <v>São Bernardo do Campo</v>
          </cell>
          <cell r="I3" t="str">
            <v>São Paulo</v>
          </cell>
          <cell r="J3" t="str">
            <v>09.840-260</v>
          </cell>
        </row>
        <row r="4">
          <cell r="A4" t="str">
            <v>Carina Massas Frescas</v>
          </cell>
          <cell r="B4" t="str">
            <v>Carina</v>
          </cell>
          <cell r="C4" t="str">
            <v>Theodoro Nogueira</v>
          </cell>
          <cell r="D4" t="str">
            <v>Feminino</v>
          </cell>
          <cell r="E4">
            <v>32484</v>
          </cell>
          <cell r="F4" t="str">
            <v>(44) 99995-9318</v>
          </cell>
          <cell r="G4" t="str">
            <v>carinamassasfrescas@gmail.com</v>
          </cell>
          <cell r="H4" t="str">
            <v>Campo Mourão</v>
          </cell>
          <cell r="I4" t="str">
            <v>Paraná</v>
          </cell>
          <cell r="J4" t="str">
            <v>87.303-270</v>
          </cell>
        </row>
        <row r="5">
          <cell r="A5" t="str">
            <v>Muié Bonita</v>
          </cell>
          <cell r="B5" t="str">
            <v>MARIA ISABEL</v>
          </cell>
          <cell r="C5" t="str">
            <v>BARROS FERNANDES</v>
          </cell>
          <cell r="D5" t="str">
            <v>Feminino</v>
          </cell>
          <cell r="E5">
            <v>32478</v>
          </cell>
          <cell r="F5" t="str">
            <v>(85) 98889-1108</v>
          </cell>
          <cell r="G5" t="str">
            <v>maria_bf@hotmail.com</v>
          </cell>
          <cell r="H5" t="str">
            <v>Fortaleza</v>
          </cell>
          <cell r="I5" t="str">
            <v>Ceará</v>
          </cell>
          <cell r="J5" t="str">
            <v>60.866-740</v>
          </cell>
        </row>
        <row r="6">
          <cell r="A6" t="str">
            <v>Muié Bonita</v>
          </cell>
          <cell r="B6" t="str">
            <v>MARIA ISABEL</v>
          </cell>
          <cell r="C6" t="str">
            <v>BARROS FERNANDES</v>
          </cell>
          <cell r="D6" t="str">
            <v>Feminino</v>
          </cell>
          <cell r="E6">
            <v>32478</v>
          </cell>
          <cell r="F6" t="str">
            <v>(85) 98889-1108</v>
          </cell>
          <cell r="G6" t="str">
            <v>maria_bf@hotmail.com</v>
          </cell>
          <cell r="H6" t="str">
            <v>Fortaleza</v>
          </cell>
          <cell r="I6" t="str">
            <v>Ceará</v>
          </cell>
          <cell r="J6" t="str">
            <v>60.866-740</v>
          </cell>
        </row>
        <row r="7">
          <cell r="A7" t="str">
            <v>Caramela Personalizados</v>
          </cell>
          <cell r="B7" t="str">
            <v>Caroline</v>
          </cell>
          <cell r="C7" t="str">
            <v>Mela</v>
          </cell>
          <cell r="D7" t="str">
            <v>Feminino</v>
          </cell>
          <cell r="E7">
            <v>30326</v>
          </cell>
          <cell r="F7" t="str">
            <v>(11) 94252-6048</v>
          </cell>
          <cell r="G7" t="str">
            <v>caramelapersonalizados@gmail.com</v>
          </cell>
          <cell r="H7" t="str">
            <v>Santo André</v>
          </cell>
          <cell r="I7" t="str">
            <v>São Paulo</v>
          </cell>
          <cell r="J7" t="str">
            <v>09.175-830</v>
          </cell>
        </row>
        <row r="8">
          <cell r="A8" t="str">
            <v>Contos de Fraldas</v>
          </cell>
          <cell r="B8" t="str">
            <v>Bruno</v>
          </cell>
          <cell r="C8" t="str">
            <v>Paulino</v>
          </cell>
          <cell r="D8" t="str">
            <v>Masculino</v>
          </cell>
          <cell r="E8">
            <v>32780</v>
          </cell>
          <cell r="F8" t="str">
            <v>(81) 99828-2616</v>
          </cell>
          <cell r="G8" t="str">
            <v>brunostagg@outlook.com</v>
          </cell>
          <cell r="H8" t="str">
            <v>Olinda</v>
          </cell>
          <cell r="I8" t="str">
            <v>Pernambuco</v>
          </cell>
          <cell r="J8" t="str">
            <v>53.050-190</v>
          </cell>
        </row>
        <row r="9">
          <cell r="A9" t="str">
            <v>Laurateliê Laços e Mimos</v>
          </cell>
          <cell r="B9" t="str">
            <v>Jaqueline</v>
          </cell>
          <cell r="C9" t="str">
            <v>Noronha</v>
          </cell>
          <cell r="D9" t="str">
            <v>Feminino</v>
          </cell>
          <cell r="E9">
            <v>33424</v>
          </cell>
          <cell r="F9" t="str">
            <v>(21) 99639-3797</v>
          </cell>
          <cell r="G9" t="str">
            <v>jn.chagas14@gmail.com</v>
          </cell>
          <cell r="H9" t="str">
            <v>Itaboraí</v>
          </cell>
          <cell r="I9" t="str">
            <v>Rio de Janeiro</v>
          </cell>
          <cell r="J9" t="str">
            <v>24.868-376</v>
          </cell>
        </row>
        <row r="10">
          <cell r="A10" t="str">
            <v>DeMello Marketing e Eventos</v>
          </cell>
          <cell r="B10" t="str">
            <v>Rosiane</v>
          </cell>
          <cell r="C10" t="str">
            <v>Barros Lessa de Mello Alves</v>
          </cell>
          <cell r="D10" t="str">
            <v>Feminino</v>
          </cell>
          <cell r="E10">
            <v>30604</v>
          </cell>
          <cell r="F10" t="str">
            <v>(21) 99243-9933</v>
          </cell>
          <cell r="G10" t="str">
            <v>demellorosiane@gmail.com</v>
          </cell>
          <cell r="H10" t="str">
            <v>Rio de Janeiro</v>
          </cell>
          <cell r="I10" t="str">
            <v>Rio de Janeiro</v>
          </cell>
          <cell r="J10" t="str">
            <v>22.755-155</v>
          </cell>
        </row>
        <row r="11">
          <cell r="A11" t="str">
            <v>Infinity Diamond</v>
          </cell>
          <cell r="B11" t="str">
            <v>Viviane</v>
          </cell>
          <cell r="C11" t="str">
            <v>Aline Garvasio Nigro</v>
          </cell>
          <cell r="D11" t="str">
            <v>Feminino</v>
          </cell>
          <cell r="E11">
            <v>33804</v>
          </cell>
          <cell r="F11" t="str">
            <v>(21) 99944-3471</v>
          </cell>
          <cell r="G11" t="str">
            <v>vivianegarvasionigro@gmail.com</v>
          </cell>
          <cell r="H11" t="str">
            <v>Magé</v>
          </cell>
          <cell r="I11" t="str">
            <v>Rio de Janeiro</v>
          </cell>
          <cell r="J11" t="str">
            <v>25.902-310</v>
          </cell>
        </row>
        <row r="12">
          <cell r="A12" t="str">
            <v xml:space="preserve">CAFÉ TATTOO </v>
          </cell>
          <cell r="B12" t="str">
            <v>Jonathan</v>
          </cell>
          <cell r="C12" t="str">
            <v>Durval Medeiros</v>
          </cell>
          <cell r="D12" t="str">
            <v>Masculino</v>
          </cell>
          <cell r="E12">
            <v>30341</v>
          </cell>
          <cell r="F12" t="str">
            <v>(11) 95481-1802</v>
          </cell>
          <cell r="G12" t="str">
            <v>jonathan.durval@bol.com.br</v>
          </cell>
          <cell r="H12" t="str">
            <v>São Paulo</v>
          </cell>
          <cell r="I12" t="str">
            <v>São Paulo</v>
          </cell>
          <cell r="J12" t="str">
            <v>08.441-050</v>
          </cell>
        </row>
        <row r="13">
          <cell r="A13" t="str">
            <v>Mãos que embalam sonhos</v>
          </cell>
          <cell r="B13" t="str">
            <v>Rosa Carolina dosSantos</v>
          </cell>
          <cell r="C13" t="str">
            <v>Pires</v>
          </cell>
          <cell r="D13" t="str">
            <v>Feminino</v>
          </cell>
          <cell r="E13">
            <v>31335</v>
          </cell>
          <cell r="F13" t="str">
            <v>(61) 98530-7720</v>
          </cell>
          <cell r="G13" t="str">
            <v>carol.criativa15@gmail.com</v>
          </cell>
          <cell r="H13" t="str">
            <v>Brasília</v>
          </cell>
          <cell r="I13" t="str">
            <v>Distrito Federal</v>
          </cell>
          <cell r="J13" t="str">
            <v>72.210-247</v>
          </cell>
        </row>
        <row r="14">
          <cell r="A14" t="str">
            <v>ATHUS SPORTS</v>
          </cell>
          <cell r="B14" t="str">
            <v>juliana</v>
          </cell>
          <cell r="C14" t="str">
            <v>batista</v>
          </cell>
          <cell r="D14" t="str">
            <v>Feminino</v>
          </cell>
          <cell r="E14">
            <v>31856</v>
          </cell>
          <cell r="F14" t="str">
            <v>(16) 3366-8572</v>
          </cell>
          <cell r="G14" t="str">
            <v>athussports@gmail.com</v>
          </cell>
          <cell r="H14" t="str">
            <v>São Carlos</v>
          </cell>
          <cell r="I14" t="str">
            <v>São Paulo</v>
          </cell>
          <cell r="J14" t="str">
            <v>13.573-282</v>
          </cell>
        </row>
        <row r="15">
          <cell r="A15" t="str">
            <v xml:space="preserve">Mamagu Bolsas e Acessórios </v>
          </cell>
          <cell r="B15" t="str">
            <v>MARCELLE</v>
          </cell>
          <cell r="C15" t="str">
            <v>Gumerato Severino</v>
          </cell>
          <cell r="D15" t="str">
            <v>Feminino</v>
          </cell>
          <cell r="E15">
            <v>28526</v>
          </cell>
          <cell r="F15" t="str">
            <v>(31) 99305-0022</v>
          </cell>
          <cell r="G15" t="str">
            <v>msgumerato@gmail.com</v>
          </cell>
          <cell r="H15" t="str">
            <v>Belo Horizonte</v>
          </cell>
          <cell r="I15" t="str">
            <v>Minas Gerais</v>
          </cell>
          <cell r="J15" t="str">
            <v>30.280-220</v>
          </cell>
        </row>
        <row r="16">
          <cell r="A16" t="str">
            <v>ANASTACIO - CASA DE ARTE E COSTURA</v>
          </cell>
          <cell r="B16" t="str">
            <v>MIRIAN ANASTÁCIO</v>
          </cell>
          <cell r="C16" t="str">
            <v>SILVA</v>
          </cell>
          <cell r="D16" t="str">
            <v>Feminino</v>
          </cell>
          <cell r="E16">
            <v>29116</v>
          </cell>
          <cell r="F16" t="str">
            <v>(21) 98438-8366</v>
          </cell>
          <cell r="G16" t="str">
            <v>miriananastaciodasilva@gmail.com</v>
          </cell>
          <cell r="H16" t="str">
            <v>Niterói</v>
          </cell>
          <cell r="I16" t="str">
            <v>Rio de Janeiro</v>
          </cell>
          <cell r="J16" t="str">
            <v>24.370-670</v>
          </cell>
        </row>
        <row r="17">
          <cell r="A17" t="str">
            <v>Dendê com Mel</v>
          </cell>
          <cell r="B17" t="str">
            <v>Fabia</v>
          </cell>
          <cell r="C17" t="str">
            <v>Faria</v>
          </cell>
          <cell r="D17" t="str">
            <v>Feminino</v>
          </cell>
          <cell r="E17">
            <v>32560</v>
          </cell>
          <cell r="F17" t="str">
            <v>(11) 98903-3313</v>
          </cell>
          <cell r="G17" t="str">
            <v>faria.fabia@yahoo.com.br</v>
          </cell>
          <cell r="H17" t="str">
            <v>São Paulo</v>
          </cell>
          <cell r="I17" t="str">
            <v>São Paulo</v>
          </cell>
          <cell r="J17" t="str">
            <v>05.382-050</v>
          </cell>
        </row>
        <row r="18">
          <cell r="A18" t="str">
            <v>almeida bebidas</v>
          </cell>
          <cell r="B18" t="str">
            <v>Adriano</v>
          </cell>
          <cell r="C18" t="str">
            <v>Almeida</v>
          </cell>
          <cell r="D18" t="str">
            <v>Masculino</v>
          </cell>
          <cell r="E18">
            <v>34707</v>
          </cell>
          <cell r="F18" t="str">
            <v>(61) 99826-0946</v>
          </cell>
          <cell r="G18" t="str">
            <v>distribuidoraalmeida87@gmail.com</v>
          </cell>
          <cell r="H18" t="str">
            <v>Valparaíso de Goiás</v>
          </cell>
          <cell r="I18" t="str">
            <v>Goiás</v>
          </cell>
          <cell r="J18" t="str">
            <v>72.871-089</v>
          </cell>
        </row>
        <row r="19">
          <cell r="A19" t="str">
            <v>almeida bebidas</v>
          </cell>
          <cell r="B19" t="str">
            <v>Adriano</v>
          </cell>
          <cell r="C19" t="str">
            <v>Almeida</v>
          </cell>
          <cell r="D19" t="str">
            <v>Masculino</v>
          </cell>
          <cell r="E19">
            <v>34707</v>
          </cell>
          <cell r="F19" t="str">
            <v>(61) 99826-0946</v>
          </cell>
          <cell r="G19" t="str">
            <v>distribuidoraalmeida87@gmail.com</v>
          </cell>
          <cell r="H19" t="str">
            <v>Valparaíso de Goiás</v>
          </cell>
          <cell r="I19" t="str">
            <v>Goiás</v>
          </cell>
          <cell r="J19" t="str">
            <v>72.871-089</v>
          </cell>
        </row>
        <row r="20">
          <cell r="A20" t="str">
            <v>Mundo Aninal</v>
          </cell>
          <cell r="B20" t="str">
            <v>Fábio</v>
          </cell>
          <cell r="C20" t="str">
            <v>Donizete</v>
          </cell>
          <cell r="D20" t="str">
            <v>Masculino</v>
          </cell>
          <cell r="E20">
            <v>32003</v>
          </cell>
          <cell r="F20" t="str">
            <v>(35) 99815-4993</v>
          </cell>
          <cell r="G20" t="str">
            <v>fabio_protese@yahoo.com.br</v>
          </cell>
          <cell r="H20" t="str">
            <v>Divisa Nova</v>
          </cell>
          <cell r="I20" t="str">
            <v>Minas Gerais</v>
          </cell>
          <cell r="J20" t="str">
            <v>37.142-000</v>
          </cell>
        </row>
        <row r="21">
          <cell r="A21" t="str">
            <v>Mundo Aninal</v>
          </cell>
          <cell r="B21" t="str">
            <v>Fábio</v>
          </cell>
          <cell r="C21" t="str">
            <v>Donizete</v>
          </cell>
          <cell r="D21" t="str">
            <v>Masculino</v>
          </cell>
          <cell r="E21">
            <v>32003</v>
          </cell>
          <cell r="F21" t="str">
            <v>(35) 99815-4993</v>
          </cell>
          <cell r="G21" t="str">
            <v>fabio_protese@yahoo.com.br</v>
          </cell>
          <cell r="H21" t="str">
            <v>Divisa Nova</v>
          </cell>
          <cell r="I21" t="str">
            <v>Minas Gerais</v>
          </cell>
          <cell r="J21" t="str">
            <v>37.142-000</v>
          </cell>
        </row>
        <row r="22">
          <cell r="A22" t="str">
            <v>Mundo Aninal</v>
          </cell>
          <cell r="B22" t="str">
            <v>Fábio</v>
          </cell>
          <cell r="C22" t="str">
            <v>Donizete</v>
          </cell>
          <cell r="D22" t="str">
            <v>Masculino</v>
          </cell>
          <cell r="E22">
            <v>32003</v>
          </cell>
          <cell r="F22" t="str">
            <v>(35) 99815-4993</v>
          </cell>
          <cell r="G22" t="str">
            <v>fabio_protese@yahoo.com.br</v>
          </cell>
          <cell r="H22" t="str">
            <v>Divisa Nova</v>
          </cell>
          <cell r="I22" t="str">
            <v>Minas Gerais</v>
          </cell>
          <cell r="J22" t="str">
            <v>37.142-000</v>
          </cell>
        </row>
        <row r="23">
          <cell r="A23" t="str">
            <v>A ECOLÓGICA</v>
          </cell>
          <cell r="B23" t="str">
            <v>Claudio dos santos</v>
          </cell>
          <cell r="C23" t="str">
            <v>Ferreira</v>
          </cell>
          <cell r="D23" t="str">
            <v>Masculino</v>
          </cell>
          <cell r="E23">
            <v>31131</v>
          </cell>
          <cell r="F23" t="str">
            <v>(71) 99913-5033</v>
          </cell>
          <cell r="G23" t="str">
            <v>claudiofererinha@gmail.com</v>
          </cell>
          <cell r="H23" t="str">
            <v>Catu</v>
          </cell>
          <cell r="I23" t="str">
            <v>Bahia</v>
          </cell>
          <cell r="J23" t="str">
            <v>48.110-000</v>
          </cell>
        </row>
        <row r="24">
          <cell r="A24" t="str">
            <v>Criativa</v>
          </cell>
          <cell r="B24" t="str">
            <v>José Adolfo</v>
          </cell>
          <cell r="C24" t="str">
            <v>Palheta de Oliveira</v>
          </cell>
          <cell r="D24" t="str">
            <v>Masculino</v>
          </cell>
          <cell r="E24">
            <v>34311</v>
          </cell>
          <cell r="F24" t="str">
            <v>(91) 98957-5835</v>
          </cell>
          <cell r="G24" t="str">
            <v>adolfo.palheta@gmail.com</v>
          </cell>
          <cell r="H24" t="str">
            <v>Anajás</v>
          </cell>
          <cell r="I24" t="str">
            <v>Pará</v>
          </cell>
          <cell r="J24" t="str">
            <v>68.810-000</v>
          </cell>
        </row>
        <row r="25">
          <cell r="A25" t="str">
            <v>Cacau Fest Recreação</v>
          </cell>
          <cell r="B25" t="str">
            <v>Karine</v>
          </cell>
          <cell r="C25" t="str">
            <v>Gonçalves de Souza</v>
          </cell>
          <cell r="D25" t="str">
            <v>Feminino</v>
          </cell>
          <cell r="E25">
            <v>35193</v>
          </cell>
          <cell r="F25" t="str">
            <v>(15) 99785-1380</v>
          </cell>
          <cell r="G25" t="str">
            <v>karinesouza170@hotmail.com</v>
          </cell>
          <cell r="H25" t="str">
            <v>Sorocaba</v>
          </cell>
          <cell r="I25" t="str">
            <v>São Paulo</v>
          </cell>
          <cell r="J25" t="str">
            <v>18.077-538</v>
          </cell>
        </row>
        <row r="26">
          <cell r="A26" t="str">
            <v>EMPÓRIO CAMINHA DA ROÇA</v>
          </cell>
          <cell r="B26" t="str">
            <v>MELISA</v>
          </cell>
          <cell r="C26" t="str">
            <v>CAMINHA</v>
          </cell>
          <cell r="D26" t="str">
            <v>Feminino</v>
          </cell>
          <cell r="E26">
            <v>23922</v>
          </cell>
          <cell r="F26" t="str">
            <v>(11) 99453-2326</v>
          </cell>
          <cell r="G26" t="str">
            <v>melisacaminha@hotmail.com</v>
          </cell>
          <cell r="H26" t="str">
            <v>Santana de Parnaíba</v>
          </cell>
          <cell r="I26" t="str">
            <v>São Paulo</v>
          </cell>
          <cell r="J26" t="str">
            <v>06.503-190</v>
          </cell>
        </row>
        <row r="27">
          <cell r="A27" t="str">
            <v>Nossa Barbearia</v>
          </cell>
          <cell r="B27" t="str">
            <v>Sendy Jany Leal de</v>
          </cell>
          <cell r="C27" t="str">
            <v>Oliveira</v>
          </cell>
          <cell r="D27" t="str">
            <v>Feminino</v>
          </cell>
          <cell r="E27">
            <v>33520</v>
          </cell>
          <cell r="F27" t="str">
            <v>(92) 99214-1161</v>
          </cell>
          <cell r="G27" t="str">
            <v>sendyoliveira@gmail.com</v>
          </cell>
          <cell r="H27" t="str">
            <v>Manaus</v>
          </cell>
          <cell r="I27" t="str">
            <v>Amazonas</v>
          </cell>
          <cell r="J27" t="str">
            <v>69.099-106</v>
          </cell>
        </row>
        <row r="28">
          <cell r="A28" t="str">
            <v>Paris Home</v>
          </cell>
          <cell r="B28" t="str">
            <v>Fabiana</v>
          </cell>
          <cell r="C28" t="str">
            <v>Paolini</v>
          </cell>
          <cell r="D28" t="str">
            <v>Feminino</v>
          </cell>
          <cell r="E28">
            <v>34817</v>
          </cell>
          <cell r="F28" t="str">
            <v>(41) 99706-5706</v>
          </cell>
          <cell r="G28" t="str">
            <v>fabi_paolini@hotmail.com</v>
          </cell>
          <cell r="H28" t="str">
            <v>Curitiba</v>
          </cell>
          <cell r="I28" t="str">
            <v>Paraná</v>
          </cell>
          <cell r="J28" t="str">
            <v>81.020-230</v>
          </cell>
        </row>
        <row r="29">
          <cell r="A29" t="str">
            <v>Paris Home</v>
          </cell>
          <cell r="B29" t="str">
            <v>Fabiana</v>
          </cell>
          <cell r="C29" t="str">
            <v>Paolini</v>
          </cell>
          <cell r="D29" t="str">
            <v>Feminino</v>
          </cell>
          <cell r="E29">
            <v>34817</v>
          </cell>
          <cell r="F29" t="str">
            <v>(41) 99706-5706</v>
          </cell>
          <cell r="G29" t="str">
            <v>fabi_paolini@hotmail.com</v>
          </cell>
          <cell r="H29" t="str">
            <v>Curitiba</v>
          </cell>
          <cell r="I29" t="str">
            <v>Paraná</v>
          </cell>
          <cell r="J29" t="str">
            <v>81.020-230</v>
          </cell>
        </row>
        <row r="30">
          <cell r="A30" t="str">
            <v>Brecho da Dani</v>
          </cell>
          <cell r="B30" t="str">
            <v>Daniele Fernanda</v>
          </cell>
          <cell r="C30" t="str">
            <v>Zarili Braga</v>
          </cell>
          <cell r="D30" t="str">
            <v>Feminino</v>
          </cell>
          <cell r="E30">
            <v>31650</v>
          </cell>
          <cell r="F30" t="str">
            <v>(18) 99732-6111</v>
          </cell>
          <cell r="G30" t="str">
            <v>danielefernanda22@hotmail.com</v>
          </cell>
          <cell r="H30" t="str">
            <v>Maracaí</v>
          </cell>
          <cell r="I30" t="str">
            <v>São Paulo</v>
          </cell>
          <cell r="J30" t="str">
            <v>19.840-000</v>
          </cell>
        </row>
        <row r="31">
          <cell r="A31" t="str">
            <v xml:space="preserve">Lanches Perfect </v>
          </cell>
          <cell r="B31" t="str">
            <v>Aparecida</v>
          </cell>
          <cell r="C31" t="str">
            <v>De oliveira martins Santos</v>
          </cell>
          <cell r="D31" t="str">
            <v>Feminino</v>
          </cell>
          <cell r="E31">
            <v>32778</v>
          </cell>
          <cell r="F31" t="str">
            <v>(12) 98268-1650</v>
          </cell>
          <cell r="G31" t="str">
            <v>aparecida.deoliveiramartins@gmail.com</v>
          </cell>
          <cell r="H31" t="str">
            <v>São José dos Campos</v>
          </cell>
          <cell r="I31" t="str">
            <v>São Paulo</v>
          </cell>
          <cell r="J31" t="str">
            <v>12.236-780</v>
          </cell>
        </row>
        <row r="32">
          <cell r="A32" t="str">
            <v>JM MULTIMARCAS</v>
          </cell>
          <cell r="B32" t="str">
            <v>Jackson da Costa</v>
          </cell>
          <cell r="C32" t="str">
            <v>Martins</v>
          </cell>
          <cell r="D32" t="str">
            <v>Masculino</v>
          </cell>
          <cell r="E32">
            <v>33268</v>
          </cell>
          <cell r="F32" t="str">
            <v>(91) 98489-2766</v>
          </cell>
          <cell r="G32" t="str">
            <v>jacksonmart23@gmail.com</v>
          </cell>
          <cell r="H32" t="str">
            <v>Paragominas</v>
          </cell>
          <cell r="I32" t="str">
            <v>Pará</v>
          </cell>
          <cell r="J32" t="str">
            <v>68.626-354</v>
          </cell>
        </row>
        <row r="33">
          <cell r="A33" t="str">
            <v>ARTFESTA</v>
          </cell>
          <cell r="B33" t="str">
            <v>POLIANA</v>
          </cell>
          <cell r="C33" t="str">
            <v>DE MORAIS CARVALHO</v>
          </cell>
          <cell r="D33" t="str">
            <v>Feminino</v>
          </cell>
          <cell r="E33">
            <v>32426</v>
          </cell>
          <cell r="F33" t="str">
            <v>(61) 99963-2171</v>
          </cell>
          <cell r="G33" t="str">
            <v>pmcmorais@gmail.com</v>
          </cell>
          <cell r="H33" t="str">
            <v>Brasilia</v>
          </cell>
          <cell r="I33" t="str">
            <v>Distrito Federal</v>
          </cell>
          <cell r="J33" t="str">
            <v>71.996-115</v>
          </cell>
        </row>
        <row r="34">
          <cell r="A34" t="str">
            <v>Instituto Desenhando Sorrisos</v>
          </cell>
          <cell r="B34" t="str">
            <v>Jeniffer</v>
          </cell>
          <cell r="C34" t="str">
            <v>Tavares</v>
          </cell>
          <cell r="D34" t="str">
            <v>Feminino</v>
          </cell>
          <cell r="E34">
            <v>30510</v>
          </cell>
          <cell r="F34" t="str">
            <v>(41) 99915-9366</v>
          </cell>
          <cell r="G34" t="str">
            <v>tavares.jeni@gmail.com</v>
          </cell>
          <cell r="H34" t="str">
            <v>Curitiba</v>
          </cell>
          <cell r="I34" t="str">
            <v>Paraná</v>
          </cell>
          <cell r="J34" t="str">
            <v>82.800-270</v>
          </cell>
        </row>
        <row r="35">
          <cell r="A35" t="str">
            <v>BOOM SOLUÇÕES TECNOLOGICAS</v>
          </cell>
          <cell r="B35" t="str">
            <v>Alexandre</v>
          </cell>
          <cell r="C35" t="str">
            <v>Marques</v>
          </cell>
          <cell r="D35" t="str">
            <v>Masculino</v>
          </cell>
          <cell r="E35">
            <v>31107</v>
          </cell>
          <cell r="F35" t="str">
            <v>(11) 98431-0435</v>
          </cell>
          <cell r="G35" t="str">
            <v>ale.marques@outlook.com</v>
          </cell>
          <cell r="H35" t="str">
            <v>São Paulo</v>
          </cell>
          <cell r="I35" t="str">
            <v>São Paulo</v>
          </cell>
          <cell r="J35" t="str">
            <v>02.881-060</v>
          </cell>
        </row>
        <row r="36">
          <cell r="A36" t="str">
            <v>revista conecta</v>
          </cell>
          <cell r="B36" t="str">
            <v>Maiara</v>
          </cell>
          <cell r="C36" t="str">
            <v>Ferraz</v>
          </cell>
          <cell r="D36" t="str">
            <v>Feminino</v>
          </cell>
          <cell r="E36">
            <v>34799</v>
          </cell>
          <cell r="F36" t="str">
            <v>(44) 99850-2951</v>
          </cell>
          <cell r="G36" t="str">
            <v>maiaraferraz2011@hotmail.com</v>
          </cell>
          <cell r="H36" t="str">
            <v>Altônia</v>
          </cell>
          <cell r="I36" t="str">
            <v>Paraná</v>
          </cell>
          <cell r="J36" t="str">
            <v>87.550-000</v>
          </cell>
        </row>
        <row r="37">
          <cell r="A37" t="str">
            <v>revista conecta</v>
          </cell>
          <cell r="B37" t="str">
            <v>Maiara</v>
          </cell>
          <cell r="C37" t="str">
            <v>Ferraz</v>
          </cell>
          <cell r="D37" t="str">
            <v>Feminino</v>
          </cell>
          <cell r="E37">
            <v>34799</v>
          </cell>
          <cell r="F37" t="str">
            <v>(44) 99850-2951</v>
          </cell>
          <cell r="G37" t="str">
            <v>maiaraferraz2011@hotmail.com</v>
          </cell>
          <cell r="H37" t="str">
            <v>Altônia</v>
          </cell>
          <cell r="I37" t="str">
            <v>Paraná</v>
          </cell>
          <cell r="J37" t="str">
            <v>87.550-000</v>
          </cell>
        </row>
        <row r="38">
          <cell r="A38" t="str">
            <v>Flora e Bazar São Jorge</v>
          </cell>
          <cell r="B38" t="str">
            <v>Juliana de Fátima</v>
          </cell>
          <cell r="C38" t="str">
            <v>da Silva</v>
          </cell>
          <cell r="D38" t="str">
            <v>Feminino</v>
          </cell>
          <cell r="E38">
            <v>30259</v>
          </cell>
          <cell r="F38" t="str">
            <v>(51) 98011-8277</v>
          </cell>
          <cell r="G38" t="str">
            <v>julianafs2013@gmail.com</v>
          </cell>
          <cell r="H38" t="str">
            <v>Tapes</v>
          </cell>
          <cell r="I38" t="str">
            <v>Rio Grande do Sul</v>
          </cell>
          <cell r="J38" t="str">
            <v>96.760-000</v>
          </cell>
        </row>
        <row r="39">
          <cell r="A39" t="str">
            <v>Pé de Moleque Comércio de Havaianas</v>
          </cell>
          <cell r="B39" t="str">
            <v>Paulo Rodrigo</v>
          </cell>
          <cell r="C39" t="str">
            <v>Da Costa Pacheco</v>
          </cell>
          <cell r="D39" t="str">
            <v>Masculino</v>
          </cell>
          <cell r="E39">
            <v>32912</v>
          </cell>
          <cell r="F39" t="str">
            <v>(91) 98267-4278</v>
          </cell>
          <cell r="G39" t="str">
            <v>rodrigoeng.costa@gmail.com</v>
          </cell>
          <cell r="H39" t="str">
            <v>Ananindeua</v>
          </cell>
          <cell r="I39" t="str">
            <v>Pará</v>
          </cell>
          <cell r="J39" t="str">
            <v>67.020-360</v>
          </cell>
        </row>
        <row r="40">
          <cell r="A40" t="str">
            <v>Ateliê mimi unhas</v>
          </cell>
          <cell r="B40" t="str">
            <v>Michelle</v>
          </cell>
          <cell r="C40" t="str">
            <v>Soares</v>
          </cell>
          <cell r="D40" t="str">
            <v>Feminino</v>
          </cell>
          <cell r="E40">
            <v>32054</v>
          </cell>
          <cell r="F40" t="str">
            <v>(21) 3651-9817</v>
          </cell>
          <cell r="G40" t="str">
            <v>soaresmichelle62@gmail.com</v>
          </cell>
          <cell r="H40" t="str">
            <v>Duque de Caxias</v>
          </cell>
          <cell r="I40" t="str">
            <v>Rio de Janeiro</v>
          </cell>
          <cell r="J40" t="str">
            <v>25.015-415</v>
          </cell>
        </row>
        <row r="41">
          <cell r="A41" t="str">
            <v xml:space="preserve">Dx Design E Gráfica </v>
          </cell>
          <cell r="B41" t="str">
            <v>Haloma</v>
          </cell>
          <cell r="C41" t="str">
            <v>Vianna</v>
          </cell>
          <cell r="D41" t="str">
            <v>Feminino</v>
          </cell>
          <cell r="E41">
            <v>33106</v>
          </cell>
          <cell r="F41" t="str">
            <v>(83) 98825-9563</v>
          </cell>
          <cell r="G41" t="str">
            <v>halomavianna@gmail.com</v>
          </cell>
          <cell r="H41" t="str">
            <v>João Pessoa</v>
          </cell>
          <cell r="I41" t="str">
            <v>Paraíba</v>
          </cell>
          <cell r="J41" t="str">
            <v>58.059-724</v>
          </cell>
        </row>
        <row r="42">
          <cell r="A42" t="str">
            <v>Criart Brindes e Fotoprodutos</v>
          </cell>
          <cell r="B42" t="str">
            <v>Tania</v>
          </cell>
          <cell r="C42" t="str">
            <v>de Souza Lima</v>
          </cell>
          <cell r="D42" t="str">
            <v>Feminino</v>
          </cell>
          <cell r="E42">
            <v>32199</v>
          </cell>
          <cell r="F42" t="str">
            <v>(11) 99813-1608</v>
          </cell>
          <cell r="G42" t="str">
            <v>taniasantosd@yahoo.com.br</v>
          </cell>
          <cell r="H42" t="str">
            <v>Cabreúva</v>
          </cell>
          <cell r="I42" t="str">
            <v>São Paulo</v>
          </cell>
          <cell r="J42" t="str">
            <v>13.318-000</v>
          </cell>
        </row>
        <row r="43">
          <cell r="A43" t="str">
            <v>Deeh Artes</v>
          </cell>
          <cell r="B43" t="str">
            <v>Andressa</v>
          </cell>
          <cell r="C43" t="str">
            <v>Mirapalheta</v>
          </cell>
          <cell r="D43" t="str">
            <v>Feminino</v>
          </cell>
          <cell r="E43">
            <v>32907</v>
          </cell>
          <cell r="F43" t="str">
            <v>(21) 98310-6330</v>
          </cell>
          <cell r="G43" t="str">
            <v>andressa.mirapalheta90@gmail.com</v>
          </cell>
          <cell r="H43" t="str">
            <v>Rio de Janeiro</v>
          </cell>
          <cell r="I43" t="str">
            <v>Rio de Janeiro</v>
          </cell>
          <cell r="J43" t="str">
            <v>20.510-060</v>
          </cell>
        </row>
        <row r="44">
          <cell r="A44" t="str">
            <v xml:space="preserve">MSE - Energia Solar </v>
          </cell>
          <cell r="B44" t="str">
            <v>Maykon Cleber</v>
          </cell>
          <cell r="C44" t="str">
            <v>Santos</v>
          </cell>
          <cell r="D44" t="str">
            <v>Masculino</v>
          </cell>
          <cell r="E44">
            <v>32079</v>
          </cell>
          <cell r="F44" t="str">
            <v>(79) 99164-6073</v>
          </cell>
          <cell r="G44" t="str">
            <v>mse.energiasolar@gmail.com</v>
          </cell>
          <cell r="H44" t="str">
            <v>Rosário do Catete</v>
          </cell>
          <cell r="I44" t="str">
            <v>Sergipe</v>
          </cell>
          <cell r="J44" t="str">
            <v>49.760-000</v>
          </cell>
        </row>
        <row r="45">
          <cell r="A45" t="str">
            <v>ns informática</v>
          </cell>
          <cell r="B45" t="str">
            <v>JOSIANE</v>
          </cell>
          <cell r="C45" t="str">
            <v>DOS SANTOS SODRÉ</v>
          </cell>
          <cell r="D45" t="str">
            <v>Feminino</v>
          </cell>
          <cell r="E45">
            <v>29789</v>
          </cell>
          <cell r="F45" t="str">
            <v>(77) 3647-2250</v>
          </cell>
          <cell r="G45" t="str">
            <v>contato@netosales.com.br</v>
          </cell>
          <cell r="H45" t="str">
            <v>Ibitiara</v>
          </cell>
          <cell r="I45" t="str">
            <v>Bahia</v>
          </cell>
          <cell r="J45" t="str">
            <v>46.700-000</v>
          </cell>
        </row>
        <row r="46">
          <cell r="A46" t="str">
            <v>S &amp; E Decorações e Locações</v>
          </cell>
          <cell r="B46" t="str">
            <v>ELIANE MARIA</v>
          </cell>
          <cell r="C46" t="str">
            <v>SILVA</v>
          </cell>
          <cell r="D46" t="str">
            <v>Feminino</v>
          </cell>
          <cell r="E46">
            <v>31442</v>
          </cell>
          <cell r="F46" t="str">
            <v>(31) 97147-1341</v>
          </cell>
          <cell r="G46" t="str">
            <v>lianii@yahoo.com.br</v>
          </cell>
          <cell r="H46" t="str">
            <v>Ipaba</v>
          </cell>
          <cell r="I46" t="str">
            <v>Minas Gerais</v>
          </cell>
          <cell r="J46" t="str">
            <v>35.198-000</v>
          </cell>
        </row>
        <row r="47">
          <cell r="A47" t="str">
            <v>Dona Tecnologia</v>
          </cell>
          <cell r="B47" t="str">
            <v>Dona</v>
          </cell>
          <cell r="C47" t="str">
            <v>Ferreira de Lima</v>
          </cell>
          <cell r="D47" t="str">
            <v>Masculino</v>
          </cell>
          <cell r="E47">
            <v>35199</v>
          </cell>
          <cell r="F47" t="str">
            <v>(31) 3786-5944</v>
          </cell>
          <cell r="G47" t="str">
            <v>financeiro@donaapp.com.br</v>
          </cell>
          <cell r="H47" t="str">
            <v>Belo Horizonte</v>
          </cell>
          <cell r="I47" t="str">
            <v>Minas Gerais</v>
          </cell>
          <cell r="J47" t="str">
            <v>30.350-577</v>
          </cell>
        </row>
        <row r="48">
          <cell r="A48" t="str">
            <v>Espaço Serendipity</v>
          </cell>
          <cell r="B48" t="str">
            <v>Ariádne Virgínia</v>
          </cell>
          <cell r="C48" t="str">
            <v>Rodrigues Coelho</v>
          </cell>
          <cell r="D48" t="str">
            <v>Feminino</v>
          </cell>
          <cell r="E48">
            <v>30726</v>
          </cell>
          <cell r="F48" t="str">
            <v>(51) 98164-3213</v>
          </cell>
          <cell r="G48" t="str">
            <v>ariadnevr_coelho@yahoo.com.br</v>
          </cell>
          <cell r="H48" t="str">
            <v>Canoas</v>
          </cell>
          <cell r="I48" t="str">
            <v>Rio Grande do Sul</v>
          </cell>
          <cell r="J48" t="str">
            <v>92.110-030</v>
          </cell>
        </row>
        <row r="49">
          <cell r="A49" t="str">
            <v>Okay Gráfica</v>
          </cell>
          <cell r="B49" t="str">
            <v>Rodrigo</v>
          </cell>
          <cell r="C49" t="str">
            <v>Dias Martins Sousa</v>
          </cell>
          <cell r="D49" t="str">
            <v>Masculino</v>
          </cell>
          <cell r="E49">
            <v>33856</v>
          </cell>
          <cell r="F49" t="str">
            <v>(21) 99109-2531</v>
          </cell>
          <cell r="G49" t="str">
            <v>rodrigodias2013@gmail.com</v>
          </cell>
          <cell r="H49" t="str">
            <v>São João de Meriti</v>
          </cell>
          <cell r="I49" t="str">
            <v>Rio de Janeiro</v>
          </cell>
          <cell r="J49" t="str">
            <v>25.555-490</v>
          </cell>
        </row>
        <row r="50">
          <cell r="A50" t="str">
            <v>Mara Morena</v>
          </cell>
          <cell r="B50" t="str">
            <v>ellen</v>
          </cell>
          <cell r="C50" t="str">
            <v>assis</v>
          </cell>
          <cell r="D50" t="str">
            <v>Feminino</v>
          </cell>
          <cell r="E50">
            <v>35229</v>
          </cell>
          <cell r="F50" t="str">
            <v>(12) 99220-0291</v>
          </cell>
          <cell r="G50" t="str">
            <v>ellenmara.assis@hotmail.com</v>
          </cell>
          <cell r="H50" t="str">
            <v>Lorena</v>
          </cell>
          <cell r="I50" t="str">
            <v>São Paulo</v>
          </cell>
          <cell r="J50" t="str">
            <v>12.608-200</v>
          </cell>
        </row>
        <row r="51">
          <cell r="A51" t="str">
            <v>Camila de Sousa Beauty Store</v>
          </cell>
          <cell r="B51" t="str">
            <v>Camila</v>
          </cell>
          <cell r="C51" t="str">
            <v>de Sousa Ferreira</v>
          </cell>
          <cell r="D51" t="str">
            <v>Feminino</v>
          </cell>
          <cell r="E51">
            <v>35600</v>
          </cell>
          <cell r="F51" t="str">
            <v>(31) 99677-7883</v>
          </cell>
          <cell r="G51" t="str">
            <v>camila-sf14@hotmail.com</v>
          </cell>
          <cell r="H51" t="str">
            <v>Betim</v>
          </cell>
          <cell r="I51" t="str">
            <v>Minas Gerais</v>
          </cell>
          <cell r="J51" t="str">
            <v>32.673-206</v>
          </cell>
        </row>
        <row r="52">
          <cell r="A52" t="str">
            <v>T&amp;L variedades da moda</v>
          </cell>
          <cell r="B52" t="str">
            <v>Luciene</v>
          </cell>
          <cell r="C52" t="str">
            <v>souza santos alves</v>
          </cell>
          <cell r="D52" t="str">
            <v>Feminino</v>
          </cell>
          <cell r="E52">
            <v>33951</v>
          </cell>
          <cell r="F52" t="str">
            <v>(77) 99959-6896</v>
          </cell>
          <cell r="G52" t="str">
            <v>lucysiemens10@hotmail.com</v>
          </cell>
          <cell r="H52" t="str">
            <v>Tabocas do Brejo Velho</v>
          </cell>
          <cell r="I52" t="str">
            <v>Bahia</v>
          </cell>
          <cell r="J52" t="str">
            <v>47.760-000</v>
          </cell>
        </row>
        <row r="53">
          <cell r="A53" t="str">
            <v>Executivo C.V.N</v>
          </cell>
          <cell r="B53" t="str">
            <v>Claudio</v>
          </cell>
          <cell r="C53" t="str">
            <v>Vieira nixdorf</v>
          </cell>
          <cell r="D53" t="str">
            <v>Masculino</v>
          </cell>
          <cell r="E53">
            <v>29994</v>
          </cell>
          <cell r="F53" t="str">
            <v>(13) 97414-1709</v>
          </cell>
          <cell r="G53" t="str">
            <v>claudiomanchaverde1202@gmail.com</v>
          </cell>
          <cell r="H53" t="str">
            <v>Guarujá</v>
          </cell>
          <cell r="I53" t="str">
            <v>São Paulo</v>
          </cell>
          <cell r="J53" t="str">
            <v>11.472-160</v>
          </cell>
        </row>
        <row r="54">
          <cell r="A54" t="str">
            <v>Adoro Cosméticos</v>
          </cell>
          <cell r="B54" t="str">
            <v>Jaqueline</v>
          </cell>
          <cell r="C54" t="str">
            <v>Almeida</v>
          </cell>
          <cell r="D54" t="str">
            <v>Feminino</v>
          </cell>
          <cell r="E54">
            <v>31658</v>
          </cell>
          <cell r="F54" t="str">
            <v>(48) 99627-3575</v>
          </cell>
          <cell r="G54" t="str">
            <v>jaque_1912@hotmail.com</v>
          </cell>
          <cell r="H54" t="str">
            <v>São José</v>
          </cell>
          <cell r="I54" t="str">
            <v>Santa Catarina</v>
          </cell>
          <cell r="J54" t="str">
            <v>88.117-700</v>
          </cell>
        </row>
        <row r="55">
          <cell r="A55" t="str">
            <v>J.v marmitex</v>
          </cell>
          <cell r="B55" t="str">
            <v>Jennifer</v>
          </cell>
          <cell r="C55" t="str">
            <v>Gomes rippol</v>
          </cell>
          <cell r="D55" t="str">
            <v>Feminino</v>
          </cell>
          <cell r="E55">
            <v>34812</v>
          </cell>
          <cell r="F55" t="str">
            <v>(53) 8451-4521</v>
          </cell>
          <cell r="G55" t="str">
            <v>jennifer.gomes2142@gmail.com</v>
          </cell>
          <cell r="H55" t="str">
            <v>Pelotas</v>
          </cell>
          <cell r="I55" t="str">
            <v>Rio Grande do Sul</v>
          </cell>
          <cell r="J55" t="str">
            <v>96.030-580</v>
          </cell>
        </row>
        <row r="56">
          <cell r="A56" t="str">
            <v>Tipiti</v>
          </cell>
          <cell r="B56" t="str">
            <v>Ingrid Ribeiro</v>
          </cell>
          <cell r="C56" t="str">
            <v>Santos</v>
          </cell>
          <cell r="D56" t="str">
            <v>Feminino</v>
          </cell>
          <cell r="E56">
            <v>35439</v>
          </cell>
          <cell r="F56" t="str">
            <v>(93) 99183-6996</v>
          </cell>
          <cell r="G56" t="str">
            <v>ingridrs97@gmail.com</v>
          </cell>
          <cell r="H56" t="str">
            <v>Santarém</v>
          </cell>
          <cell r="I56" t="str">
            <v>Pará</v>
          </cell>
          <cell r="J56" t="str">
            <v>68.040-360</v>
          </cell>
        </row>
        <row r="57">
          <cell r="A57" t="str">
            <v>Tipiti</v>
          </cell>
          <cell r="B57" t="str">
            <v>Glinnis</v>
          </cell>
          <cell r="C57" t="str">
            <v>Da Rocha</v>
          </cell>
          <cell r="D57" t="str">
            <v>Feminino</v>
          </cell>
          <cell r="E57">
            <v>32319</v>
          </cell>
          <cell r="F57" t="str">
            <v>(93) 99154-5454</v>
          </cell>
          <cell r="G57" t="str">
            <v>glinnis.susan@hotmail.com</v>
          </cell>
          <cell r="H57" t="str">
            <v>Santarém</v>
          </cell>
          <cell r="I57" t="str">
            <v>Pará</v>
          </cell>
          <cell r="J57" t="str">
            <v>68.025-670</v>
          </cell>
        </row>
        <row r="58">
          <cell r="A58" t="str">
            <v>Tipiti</v>
          </cell>
          <cell r="B58" t="str">
            <v>Glinnis</v>
          </cell>
          <cell r="C58" t="str">
            <v>Da Rocha</v>
          </cell>
          <cell r="D58" t="str">
            <v>Feminino</v>
          </cell>
          <cell r="E58">
            <v>32319</v>
          </cell>
          <cell r="F58" t="str">
            <v>(93) 99154-5454</v>
          </cell>
          <cell r="G58" t="str">
            <v>glinnis.susan@hotmail.com</v>
          </cell>
          <cell r="H58" t="str">
            <v>Santarém</v>
          </cell>
          <cell r="I58" t="str">
            <v>Pará</v>
          </cell>
          <cell r="J58" t="str">
            <v>68.025-670</v>
          </cell>
        </row>
        <row r="59">
          <cell r="A59" t="str">
            <v>Tacy Nail  Art</v>
          </cell>
          <cell r="B59" t="str">
            <v>Anastacia</v>
          </cell>
          <cell r="C59" t="str">
            <v>Santos</v>
          </cell>
          <cell r="D59" t="str">
            <v>Feminino</v>
          </cell>
          <cell r="E59">
            <v>31537</v>
          </cell>
          <cell r="F59" t="str">
            <v>(61) 98376-1225</v>
          </cell>
          <cell r="G59" t="str">
            <v>tekalynda@gmail.com</v>
          </cell>
          <cell r="H59" t="str">
            <v>Brasília</v>
          </cell>
          <cell r="I59" t="str">
            <v>Distrito Federal</v>
          </cell>
          <cell r="J59" t="str">
            <v>73.270-080</v>
          </cell>
        </row>
        <row r="60">
          <cell r="A60" t="str">
            <v>Beleza &amp; Cia Curso Profissionalizante</v>
          </cell>
          <cell r="B60" t="str">
            <v>Gabriela</v>
          </cell>
          <cell r="C60" t="str">
            <v>Almeida</v>
          </cell>
          <cell r="D60" t="str">
            <v>Feminino</v>
          </cell>
          <cell r="E60">
            <v>32384</v>
          </cell>
          <cell r="F60" t="str">
            <v>(21) 96913-4744</v>
          </cell>
          <cell r="G60" t="str">
            <v>gbelezaecia@gmail.com</v>
          </cell>
          <cell r="H60" t="str">
            <v>Duque de Caxias</v>
          </cell>
          <cell r="I60" t="str">
            <v>Rio de Janeiro</v>
          </cell>
          <cell r="J60" t="str">
            <v>25.015-326</v>
          </cell>
        </row>
        <row r="61">
          <cell r="A61" t="str">
            <v>Cantinho da Josi Ateliê</v>
          </cell>
          <cell r="B61" t="str">
            <v xml:space="preserve">Josineide </v>
          </cell>
          <cell r="C61" t="str">
            <v>Ateliê</v>
          </cell>
          <cell r="D61" t="str">
            <v>Feminino</v>
          </cell>
          <cell r="E61">
            <v>32219</v>
          </cell>
          <cell r="F61" t="str">
            <v>(67) 99302-4661</v>
          </cell>
          <cell r="G61" t="str">
            <v>josineidedasilvasantos@hotmail.com</v>
          </cell>
          <cell r="H61" t="str">
            <v>CAMPO GRANDE</v>
          </cell>
          <cell r="I61" t="str">
            <v>Mato Grosso do Sul</v>
          </cell>
          <cell r="J61" t="str">
            <v>79.045-291</v>
          </cell>
        </row>
        <row r="62">
          <cell r="A62" t="str">
            <v xml:space="preserve">Bom Sorvete do Carmo </v>
          </cell>
          <cell r="B62" t="str">
            <v>Otavio</v>
          </cell>
          <cell r="C62" t="str">
            <v>Rodrigues</v>
          </cell>
          <cell r="D62" t="str">
            <v>Masculino</v>
          </cell>
          <cell r="E62">
            <v>34604</v>
          </cell>
          <cell r="F62" t="str">
            <v>(87) 99179-0059</v>
          </cell>
          <cell r="G62" t="str">
            <v>otavinhor2010@gmail.com</v>
          </cell>
          <cell r="H62" t="str">
            <v>São José do Belmonte</v>
          </cell>
          <cell r="I62" t="str">
            <v>Pernambuco</v>
          </cell>
          <cell r="J62" t="str">
            <v>56.950-000</v>
          </cell>
        </row>
        <row r="63">
          <cell r="A63" t="str">
            <v>JP Personalizados</v>
          </cell>
          <cell r="B63" t="str">
            <v>Paloma</v>
          </cell>
          <cell r="C63" t="str">
            <v>Alves de Araújo Aghinoni</v>
          </cell>
          <cell r="D63" t="str">
            <v>Feminino</v>
          </cell>
          <cell r="E63">
            <v>32186</v>
          </cell>
          <cell r="F63" t="str">
            <v>(11) 94321-6924</v>
          </cell>
          <cell r="G63" t="str">
            <v>jppersonalizados.17@gmail.com</v>
          </cell>
          <cell r="H63" t="str">
            <v>São Bernardo do Campo</v>
          </cell>
          <cell r="I63" t="str">
            <v>São Paulo</v>
          </cell>
          <cell r="J63" t="str">
            <v>09.853-590</v>
          </cell>
        </row>
        <row r="64">
          <cell r="A64" t="str">
            <v>Mel&amp;Tynne</v>
          </cell>
          <cell r="B64" t="str">
            <v>Barbara</v>
          </cell>
          <cell r="C64" t="str">
            <v>Goergen</v>
          </cell>
          <cell r="D64" t="str">
            <v>Feminino</v>
          </cell>
          <cell r="E64">
            <v>34333</v>
          </cell>
          <cell r="F64" t="str">
            <v>(41) 99808-8535</v>
          </cell>
          <cell r="G64" t="str">
            <v>babygoergen@hotmail.com</v>
          </cell>
          <cell r="H64" t="str">
            <v>Curitiba</v>
          </cell>
          <cell r="I64" t="str">
            <v>Paraná</v>
          </cell>
          <cell r="J64" t="str">
            <v>81.320-440</v>
          </cell>
        </row>
        <row r="65">
          <cell r="A65" t="str">
            <v>RBS COMUNICAÇÃO CORPORATIVA</v>
          </cell>
          <cell r="B65" t="str">
            <v>Renato</v>
          </cell>
          <cell r="C65" t="str">
            <v>Coutinho</v>
          </cell>
          <cell r="D65" t="str">
            <v>Masculino</v>
          </cell>
          <cell r="E65">
            <v>30379</v>
          </cell>
          <cell r="F65" t="str">
            <v>(64) 98147-1163</v>
          </cell>
          <cell r="G65" t="str">
            <v>rpanfletagem@gmail.com</v>
          </cell>
          <cell r="H65" t="str">
            <v>Catalão</v>
          </cell>
          <cell r="I65" t="str">
            <v>Goiás</v>
          </cell>
          <cell r="J65" t="str">
            <v>75.780-000</v>
          </cell>
        </row>
        <row r="66">
          <cell r="A66" t="str">
            <v>Viver Bela</v>
          </cell>
          <cell r="B66" t="str">
            <v>Lorena</v>
          </cell>
          <cell r="C66" t="str">
            <v>Sampaio</v>
          </cell>
          <cell r="D66" t="str">
            <v>Feminino</v>
          </cell>
          <cell r="E66">
            <v>32513</v>
          </cell>
          <cell r="F66" t="str">
            <v>(71) 99655-9833</v>
          </cell>
          <cell r="G66" t="str">
            <v>lorysampa@hotmail.com</v>
          </cell>
          <cell r="H66" t="str">
            <v>Catu</v>
          </cell>
          <cell r="I66" t="str">
            <v>Bahia</v>
          </cell>
          <cell r="J66" t="str">
            <v>48.110-000</v>
          </cell>
        </row>
        <row r="67">
          <cell r="A67" t="str">
            <v>Academia de Artes Marciais - Taekwondo</v>
          </cell>
          <cell r="B67" t="str">
            <v>Jakslei</v>
          </cell>
          <cell r="C67" t="str">
            <v>Fernandes Miranda</v>
          </cell>
          <cell r="D67" t="str">
            <v>Masculino</v>
          </cell>
          <cell r="E67">
            <v>31643</v>
          </cell>
          <cell r="F67" t="str">
            <v>(38) 99203-3216</v>
          </cell>
          <cell r="G67" t="str">
            <v>jaksmiranda@yahoo.com.br</v>
          </cell>
          <cell r="H67" t="str">
            <v>Salinas</v>
          </cell>
          <cell r="I67" t="str">
            <v>Minas Gerais</v>
          </cell>
          <cell r="J67" t="str">
            <v>39.560-000</v>
          </cell>
        </row>
        <row r="68">
          <cell r="A68" t="str">
            <v>Delícias Mary Jane</v>
          </cell>
          <cell r="B68" t="str">
            <v>Aline</v>
          </cell>
          <cell r="C68" t="str">
            <v>Machado Corrêa</v>
          </cell>
          <cell r="D68" t="str">
            <v>Feminino</v>
          </cell>
          <cell r="E68">
            <v>31078</v>
          </cell>
          <cell r="F68" t="str">
            <v>(51) 99382-0926</v>
          </cell>
          <cell r="G68" t="str">
            <v>allynemachadocorrea@gmail.com</v>
          </cell>
          <cell r="H68" t="str">
            <v>Viamão</v>
          </cell>
          <cell r="I68" t="str">
            <v>Rio Grande do Sul</v>
          </cell>
          <cell r="J68" t="str">
            <v>94.470-660</v>
          </cell>
        </row>
        <row r="69">
          <cell r="A69" t="str">
            <v>Sp011beer</v>
          </cell>
          <cell r="B69" t="str">
            <v>Natasha Caroline</v>
          </cell>
          <cell r="C69" t="str">
            <v>Cullen</v>
          </cell>
          <cell r="D69" t="str">
            <v>Feminino</v>
          </cell>
          <cell r="E69">
            <v>27836</v>
          </cell>
          <cell r="F69" t="str">
            <v>(11) 97709-3349</v>
          </cell>
          <cell r="G69" t="str">
            <v>natsha_cullen@hotmail.com</v>
          </cell>
          <cell r="H69" t="str">
            <v>Itapecerica da Serra</v>
          </cell>
          <cell r="I69" t="str">
            <v>São Paulo</v>
          </cell>
          <cell r="J69" t="str">
            <v>06.851-260</v>
          </cell>
        </row>
        <row r="70">
          <cell r="A70" t="str">
            <v>Q bonita</v>
          </cell>
          <cell r="B70" t="str">
            <v>Dalila</v>
          </cell>
          <cell r="C70" t="str">
            <v>Amorim</v>
          </cell>
          <cell r="D70" t="str">
            <v>Feminino</v>
          </cell>
          <cell r="E70">
            <v>32349</v>
          </cell>
          <cell r="F70" t="str">
            <v>(31) 99115-2252</v>
          </cell>
          <cell r="G70" t="str">
            <v>dalila.amorim@hotmail.com</v>
          </cell>
          <cell r="H70" t="str">
            <v>Belo Horizonte</v>
          </cell>
          <cell r="I70" t="str">
            <v>Minas Gerais</v>
          </cell>
          <cell r="J70" t="str">
            <v>31.030-066</v>
          </cell>
        </row>
        <row r="71">
          <cell r="A71" t="str">
            <v>Rasport Store</v>
          </cell>
          <cell r="B71" t="str">
            <v>Ranael</v>
          </cell>
          <cell r="C71" t="str">
            <v>Walison</v>
          </cell>
          <cell r="D71" t="str">
            <v>Masculino</v>
          </cell>
          <cell r="E71">
            <v>33390</v>
          </cell>
          <cell r="F71" t="str">
            <v>(13) 98211-3068</v>
          </cell>
          <cell r="G71" t="str">
            <v>rwalison1@hotmail.com</v>
          </cell>
          <cell r="H71" t="str">
            <v>Santos</v>
          </cell>
          <cell r="I71" t="str">
            <v>São Paulo</v>
          </cell>
          <cell r="J71" t="str">
            <v>11.082-340</v>
          </cell>
        </row>
        <row r="72">
          <cell r="A72" t="str">
            <v>Banabendo</v>
          </cell>
          <cell r="B72" t="str">
            <v>Wilian</v>
          </cell>
          <cell r="C72" t="str">
            <v>Bendo</v>
          </cell>
          <cell r="D72" t="str">
            <v>Masculino</v>
          </cell>
          <cell r="E72">
            <v>32445</v>
          </cell>
          <cell r="F72" t="str">
            <v>(48) 99938-1632</v>
          </cell>
          <cell r="G72" t="str">
            <v>1639243452870946@facebook.com</v>
          </cell>
          <cell r="H72" t="str">
            <v>Passo Fundo</v>
          </cell>
          <cell r="I72" t="str">
            <v>Rio Grande do Sul</v>
          </cell>
          <cell r="J72" t="str">
            <v>99.040-100</v>
          </cell>
        </row>
        <row r="73">
          <cell r="A73" t="str">
            <v>SaM Qualidade Sonora</v>
          </cell>
          <cell r="B73" t="str">
            <v>Mariana</v>
          </cell>
          <cell r="C73" t="str">
            <v>Moschkovich Athayde</v>
          </cell>
          <cell r="D73" t="str">
            <v>Feminino</v>
          </cell>
          <cell r="E73">
            <v>30376</v>
          </cell>
          <cell r="F73" t="str">
            <v>(41) 98461-5807</v>
          </cell>
          <cell r="G73" t="str">
            <v>contato@samqualidadesonora.com.br</v>
          </cell>
          <cell r="H73" t="str">
            <v>Colombo</v>
          </cell>
          <cell r="I73" t="str">
            <v>Paraná</v>
          </cell>
          <cell r="J73" t="str">
            <v>83.402-690</v>
          </cell>
        </row>
        <row r="74">
          <cell r="A74" t="str">
            <v>2R COMUNICAÇÃO VISUAL</v>
          </cell>
          <cell r="B74" t="str">
            <v>Marcelo</v>
          </cell>
          <cell r="C74" t="str">
            <v>Ronaldo de Castro Alencar</v>
          </cell>
          <cell r="D74" t="str">
            <v>Masculino</v>
          </cell>
          <cell r="E74">
            <v>31673</v>
          </cell>
          <cell r="F74" t="str">
            <v>(96) 99177-1752</v>
          </cell>
          <cell r="G74" t="str">
            <v>mrc-alencar@hotmail.com</v>
          </cell>
          <cell r="H74" t="str">
            <v>Macapá</v>
          </cell>
          <cell r="I74" t="str">
            <v>Amapá</v>
          </cell>
          <cell r="J74" t="str">
            <v>68.908-006</v>
          </cell>
        </row>
        <row r="75">
          <cell r="A75" t="str">
            <v>pizzaria Prado</v>
          </cell>
          <cell r="B75" t="str">
            <v>Vanessa</v>
          </cell>
          <cell r="C75" t="str">
            <v>Castro</v>
          </cell>
          <cell r="D75" t="str">
            <v>Feminino</v>
          </cell>
          <cell r="E75">
            <v>30610</v>
          </cell>
          <cell r="F75" t="str">
            <v>(16) 98874-6009</v>
          </cell>
          <cell r="G75" t="str">
            <v>nessap.castro@yahoo.com.br</v>
          </cell>
          <cell r="H75" t="str">
            <v>Ribeirão Preto</v>
          </cell>
          <cell r="I75" t="str">
            <v>São Paulo</v>
          </cell>
          <cell r="J75" t="str">
            <v>14.066-040</v>
          </cell>
        </row>
        <row r="76">
          <cell r="A76" t="str">
            <v>pizzaria Prado</v>
          </cell>
          <cell r="B76" t="str">
            <v>Vanessa</v>
          </cell>
          <cell r="C76" t="str">
            <v>Castro</v>
          </cell>
          <cell r="D76" t="str">
            <v>Feminino</v>
          </cell>
          <cell r="E76">
            <v>30610</v>
          </cell>
          <cell r="F76" t="str">
            <v>(16) 98874-6009</v>
          </cell>
          <cell r="G76" t="str">
            <v>nessap.castro@yahoo.com.br</v>
          </cell>
          <cell r="H76" t="str">
            <v>Ribeirão Preto</v>
          </cell>
          <cell r="I76" t="str">
            <v>São Paulo</v>
          </cell>
          <cell r="J76" t="str">
            <v>14.066-040</v>
          </cell>
        </row>
        <row r="77">
          <cell r="A77" t="str">
            <v>ME soluções tecnolicas</v>
          </cell>
          <cell r="B77" t="str">
            <v>marcos</v>
          </cell>
          <cell r="C77" t="str">
            <v>assuncao</v>
          </cell>
          <cell r="D77" t="str">
            <v>Masculino</v>
          </cell>
          <cell r="E77">
            <v>30745</v>
          </cell>
          <cell r="F77" t="str">
            <v>(11) 94752-6744</v>
          </cell>
          <cell r="G77" t="str">
            <v>mesolucoestec@gmail.com</v>
          </cell>
          <cell r="H77" t="str">
            <v>São Paulo</v>
          </cell>
          <cell r="I77" t="str">
            <v>São Paulo</v>
          </cell>
          <cell r="J77" t="str">
            <v>04.429-210</v>
          </cell>
        </row>
        <row r="78">
          <cell r="A78" t="str">
            <v>Onfit Suplmentos Alimentares</v>
          </cell>
          <cell r="B78" t="str">
            <v>Adriano</v>
          </cell>
          <cell r="C78" t="str">
            <v>Silva</v>
          </cell>
          <cell r="D78" t="str">
            <v>Masculino</v>
          </cell>
          <cell r="E78">
            <v>32637</v>
          </cell>
          <cell r="F78" t="str">
            <v>(86) 99968-0541</v>
          </cell>
          <cell r="G78" t="str">
            <v>dryanosilva@gmail.com</v>
          </cell>
          <cell r="H78" t="str">
            <v>Teresina</v>
          </cell>
          <cell r="I78" t="str">
            <v>Piauí</v>
          </cell>
          <cell r="J78" t="str">
            <v>64.001-030</v>
          </cell>
        </row>
        <row r="79">
          <cell r="A79" t="str">
            <v>Movelaria</v>
          </cell>
          <cell r="B79" t="str">
            <v>Josue</v>
          </cell>
          <cell r="C79" t="str">
            <v>Souza sampaio</v>
          </cell>
          <cell r="D79" t="str">
            <v>Masculino</v>
          </cell>
          <cell r="E79">
            <v>31539</v>
          </cell>
          <cell r="F79" t="str">
            <v>(93) 99175-2664</v>
          </cell>
          <cell r="G79" t="str">
            <v>sampaio32josue@gmail.com</v>
          </cell>
          <cell r="H79" t="str">
            <v>Juruti</v>
          </cell>
          <cell r="I79" t="str">
            <v>Pará</v>
          </cell>
          <cell r="J79" t="str">
            <v>68.170-000</v>
          </cell>
        </row>
        <row r="80">
          <cell r="A80" t="str">
            <v>Mimo\&amp;#39;s Kids</v>
          </cell>
          <cell r="B80" t="str">
            <v>Leticia</v>
          </cell>
          <cell r="C80" t="str">
            <v>Arruda</v>
          </cell>
          <cell r="D80" t="str">
            <v>Feminino</v>
          </cell>
          <cell r="E80">
            <v>35572</v>
          </cell>
          <cell r="F80" t="str">
            <v>(33) 98749-5044</v>
          </cell>
          <cell r="G80" t="str">
            <v>letciaarruda01@hotmail.com</v>
          </cell>
          <cell r="H80" t="str">
            <v>Teófilo Otoni</v>
          </cell>
          <cell r="I80" t="str">
            <v>Minas Gerais</v>
          </cell>
          <cell r="J80" t="str">
            <v>39.801-243</v>
          </cell>
        </row>
        <row r="81">
          <cell r="A81" t="str">
            <v>Criativos</v>
          </cell>
          <cell r="B81" t="str">
            <v>Chaiene</v>
          </cell>
          <cell r="C81" t="str">
            <v>Gusmão</v>
          </cell>
          <cell r="D81" t="str">
            <v>Feminino</v>
          </cell>
          <cell r="E81">
            <v>33616</v>
          </cell>
          <cell r="F81" t="str">
            <v>(21) 97631-6585</v>
          </cell>
          <cell r="G81" t="str">
            <v>chaienegusmao.cg@gmail.com</v>
          </cell>
          <cell r="H81" t="str">
            <v>Nilópolis</v>
          </cell>
          <cell r="I81" t="str">
            <v>Rio de Janeiro</v>
          </cell>
          <cell r="J81" t="str">
            <v>26.515-021</v>
          </cell>
        </row>
        <row r="82">
          <cell r="A82" t="str">
            <v>Coach Gabriel Fs</v>
          </cell>
          <cell r="B82" t="str">
            <v>Gabriel</v>
          </cell>
          <cell r="C82" t="str">
            <v>Fsampaio</v>
          </cell>
          <cell r="D82" t="str">
            <v>Masculino</v>
          </cell>
          <cell r="E82">
            <v>34821</v>
          </cell>
          <cell r="F82" t="str">
            <v>(31) 99250-7444</v>
          </cell>
          <cell r="G82" t="str">
            <v>2142822299325474@facebook.com</v>
          </cell>
          <cell r="H82" t="str">
            <v>Betim</v>
          </cell>
          <cell r="I82" t="str">
            <v>Minas Gerais</v>
          </cell>
          <cell r="J82" t="str">
            <v>32.605-458</v>
          </cell>
        </row>
        <row r="83">
          <cell r="A83" t="str">
            <v>Brother\&amp;#39;s Style</v>
          </cell>
          <cell r="B83" t="str">
            <v>Barbara</v>
          </cell>
          <cell r="C83" t="str">
            <v>Silva</v>
          </cell>
          <cell r="D83" t="str">
            <v>Feminino</v>
          </cell>
          <cell r="E83">
            <v>35502</v>
          </cell>
          <cell r="F83" t="str">
            <v>(21) 96692-3628</v>
          </cell>
          <cell r="G83" t="str">
            <v>babizinhafla@gmail.com</v>
          </cell>
          <cell r="H83" t="str">
            <v>Rio de Janeiro</v>
          </cell>
          <cell r="I83" t="str">
            <v>Rio de Janeiro</v>
          </cell>
          <cell r="J83" t="str">
            <v>20.540-004</v>
          </cell>
        </row>
        <row r="84">
          <cell r="A84" t="str">
            <v xml:space="preserve">Lojinha da Letiti - Artesanato </v>
          </cell>
          <cell r="B84" t="str">
            <v>Márcia</v>
          </cell>
          <cell r="C84" t="str">
            <v>Vieira</v>
          </cell>
          <cell r="D84" t="str">
            <v>Feminino</v>
          </cell>
          <cell r="E84">
            <v>29361</v>
          </cell>
          <cell r="F84" t="str">
            <v>(11) 99116-2828</v>
          </cell>
          <cell r="G84" t="str">
            <v>lojinhadaletiti@gmail.com</v>
          </cell>
          <cell r="H84" t="str">
            <v>São Paulo</v>
          </cell>
          <cell r="I84" t="str">
            <v>São Paulo</v>
          </cell>
          <cell r="J84" t="str">
            <v>02.124-050</v>
          </cell>
        </row>
        <row r="85">
          <cell r="A85" t="str">
            <v>40 Graus Molho de Pimentas Artesanal</v>
          </cell>
          <cell r="B85" t="str">
            <v>Sâmela</v>
          </cell>
          <cell r="C85" t="str">
            <v>Santos</v>
          </cell>
          <cell r="D85" t="str">
            <v>Feminino</v>
          </cell>
          <cell r="E85">
            <v>32338</v>
          </cell>
          <cell r="F85" t="str">
            <v>(48) 9168-0333</v>
          </cell>
          <cell r="G85" t="str">
            <v>samelacastro2812@gmail.com</v>
          </cell>
          <cell r="H85" t="str">
            <v>São José</v>
          </cell>
          <cell r="I85" t="str">
            <v>Santa Catarina</v>
          </cell>
          <cell r="J85" t="str">
            <v>88.107-469</v>
          </cell>
        </row>
        <row r="86">
          <cell r="A86" t="str">
            <v>Melaniê Brigadeiros Gourmet</v>
          </cell>
          <cell r="B86" t="str">
            <v>Helen</v>
          </cell>
          <cell r="C86" t="str">
            <v>Maria da Paz</v>
          </cell>
          <cell r="D86" t="str">
            <v>Feminino</v>
          </cell>
          <cell r="E86">
            <v>31542</v>
          </cell>
          <cell r="F86" t="str">
            <v>(11) 98175-8107</v>
          </cell>
          <cell r="G86" t="str">
            <v>melanie.brigadeiros@gmail.com</v>
          </cell>
          <cell r="H86" t="str">
            <v>São Bernardo do Campo</v>
          </cell>
          <cell r="I86" t="str">
            <v>São Paulo</v>
          </cell>
          <cell r="J86" t="str">
            <v>09.761-210</v>
          </cell>
        </row>
        <row r="87">
          <cell r="A87" t="str">
            <v xml:space="preserve">Cosme Água </v>
          </cell>
          <cell r="B87" t="str">
            <v>ESTER</v>
          </cell>
          <cell r="C87" t="str">
            <v>DOMINGUES DA SILVA</v>
          </cell>
          <cell r="D87" t="str">
            <v>Feminino</v>
          </cell>
          <cell r="E87">
            <v>34492</v>
          </cell>
          <cell r="F87" t="str">
            <v>(11) 2715-0097</v>
          </cell>
          <cell r="G87" t="str">
            <v>esterdasilva@outlook.com</v>
          </cell>
          <cell r="H87" t="str">
            <v>Itu</v>
          </cell>
          <cell r="I87" t="str">
            <v>São Paulo</v>
          </cell>
          <cell r="J87" t="str">
            <v>13.311-010</v>
          </cell>
        </row>
        <row r="88">
          <cell r="A88" t="str">
            <v>Cute Box - Ateliê</v>
          </cell>
          <cell r="B88" t="str">
            <v>Suelen</v>
          </cell>
          <cell r="C88" t="str">
            <v>Matias</v>
          </cell>
          <cell r="D88" t="str">
            <v>Feminino</v>
          </cell>
          <cell r="E88">
            <v>31621</v>
          </cell>
          <cell r="F88" t="str">
            <v>(31) 98728-3408</v>
          </cell>
          <cell r="G88" t="str">
            <v>smbranka.28@gmail.com</v>
          </cell>
          <cell r="H88" t="str">
            <v>Belo Horizonte</v>
          </cell>
          <cell r="I88" t="str">
            <v>Minas Gerais</v>
          </cell>
          <cell r="J88" t="str">
            <v>31.742-324</v>
          </cell>
        </row>
        <row r="89">
          <cell r="A89" t="str">
            <v>Cute Box - Ateliê</v>
          </cell>
          <cell r="B89" t="str">
            <v>Suelen</v>
          </cell>
          <cell r="C89" t="str">
            <v>Matias</v>
          </cell>
          <cell r="D89" t="str">
            <v>Feminino</v>
          </cell>
          <cell r="E89">
            <v>31621</v>
          </cell>
          <cell r="F89" t="str">
            <v>(31) 98728-3408</v>
          </cell>
          <cell r="G89" t="str">
            <v>smbranka.28@gmail.com</v>
          </cell>
          <cell r="H89" t="str">
            <v>Belo Horizonte</v>
          </cell>
          <cell r="I89" t="str">
            <v>Minas Gerais</v>
          </cell>
          <cell r="J89" t="str">
            <v>31.742-324</v>
          </cell>
        </row>
        <row r="90">
          <cell r="A90" t="str">
            <v>Ateliê Mãe &amp; Filha</v>
          </cell>
          <cell r="B90" t="str">
            <v>Michelle</v>
          </cell>
          <cell r="C90" t="str">
            <v>Marques</v>
          </cell>
          <cell r="D90" t="str">
            <v>Feminino</v>
          </cell>
          <cell r="E90">
            <v>34374</v>
          </cell>
          <cell r="F90" t="str">
            <v>(91) 99211-2795</v>
          </cell>
          <cell r="G90" t="str">
            <v>michellems0902@gmail.com</v>
          </cell>
          <cell r="H90" t="str">
            <v>Ananindeua</v>
          </cell>
          <cell r="I90" t="str">
            <v>Pará</v>
          </cell>
          <cell r="J90" t="str">
            <v>67.118-410</v>
          </cell>
        </row>
        <row r="91">
          <cell r="A91" t="str">
            <v>Flávia Oliveira Estética Avançada</v>
          </cell>
          <cell r="B91" t="str">
            <v>Flavia</v>
          </cell>
          <cell r="C91" t="str">
            <v>da Conceição Bezerra de Oliveira</v>
          </cell>
          <cell r="D91" t="str">
            <v>Feminino</v>
          </cell>
          <cell r="E91">
            <v>32453</v>
          </cell>
          <cell r="F91" t="str">
            <v>(11) 95407-4319</v>
          </cell>
          <cell r="G91" t="str">
            <v>flavia.esteticaoliveira@gmail.com</v>
          </cell>
          <cell r="H91" t="str">
            <v>São Paulo</v>
          </cell>
          <cell r="I91" t="str">
            <v>São Paulo</v>
          </cell>
          <cell r="J91" t="str">
            <v>04.055-010</v>
          </cell>
        </row>
        <row r="92">
          <cell r="A92" t="str">
            <v>Simone Bertani Assessoria Empresarial</v>
          </cell>
          <cell r="B92" t="str">
            <v>Simone</v>
          </cell>
          <cell r="C92" t="str">
            <v>Bertani</v>
          </cell>
          <cell r="D92" t="str">
            <v>Feminino</v>
          </cell>
          <cell r="E92">
            <v>30690</v>
          </cell>
          <cell r="F92" t="str">
            <v>(16) 99762-3552</v>
          </cell>
          <cell r="G92" t="str">
            <v>si_bertani@hotmail.com</v>
          </cell>
          <cell r="H92" t="str">
            <v>São Carlos</v>
          </cell>
          <cell r="I92" t="str">
            <v>São Paulo</v>
          </cell>
          <cell r="J92" t="str">
            <v>13.561-260</v>
          </cell>
        </row>
        <row r="93">
          <cell r="A93" t="str">
            <v xml:space="preserve">Closet da Star </v>
          </cell>
          <cell r="B93" t="str">
            <v>Juan</v>
          </cell>
          <cell r="C93" t="str">
            <v>Meneses</v>
          </cell>
          <cell r="D93" t="str">
            <v>Masculino</v>
          </cell>
          <cell r="E93">
            <v>32036</v>
          </cell>
          <cell r="F93" t="str">
            <v>(71) 99130-5897</v>
          </cell>
          <cell r="G93" t="str">
            <v>juan.meneses456@gmail.com</v>
          </cell>
          <cell r="H93" t="str">
            <v>Salvador</v>
          </cell>
          <cell r="I93" t="str">
            <v>Bahia</v>
          </cell>
          <cell r="J93" t="str">
            <v>40.710-525</v>
          </cell>
        </row>
        <row r="94">
          <cell r="A94" t="str">
            <v>Preciosa Moda Feminina</v>
          </cell>
          <cell r="B94" t="str">
            <v>Paloma</v>
          </cell>
          <cell r="C94" t="str">
            <v>Xavier</v>
          </cell>
          <cell r="D94" t="str">
            <v>Feminino</v>
          </cell>
          <cell r="E94">
            <v>32450</v>
          </cell>
          <cell r="F94" t="str">
            <v>(83) 98830-1634</v>
          </cell>
          <cell r="G94" t="str">
            <v>paloma.xdias@gmail.com</v>
          </cell>
          <cell r="H94" t="str">
            <v>João Pessoa</v>
          </cell>
          <cell r="I94" t="str">
            <v>Paraíba</v>
          </cell>
          <cell r="J94" t="str">
            <v>58.011-060</v>
          </cell>
        </row>
        <row r="95">
          <cell r="A95" t="str">
            <v>Preciosa Moda Feminina</v>
          </cell>
          <cell r="B95" t="str">
            <v>Paloma</v>
          </cell>
          <cell r="C95" t="str">
            <v>Xavier</v>
          </cell>
          <cell r="D95" t="str">
            <v>Feminino</v>
          </cell>
          <cell r="E95">
            <v>32450</v>
          </cell>
          <cell r="F95" t="str">
            <v>(83) 98830-1634</v>
          </cell>
          <cell r="G95" t="str">
            <v>paloma.xdias@gmail.com</v>
          </cell>
          <cell r="H95" t="str">
            <v>João Pessoa</v>
          </cell>
          <cell r="I95" t="str">
            <v>Paraíba</v>
          </cell>
          <cell r="J95" t="str">
            <v>58.011-060</v>
          </cell>
        </row>
        <row r="96">
          <cell r="A96" t="str">
            <v>Preciosa Moda Feminina</v>
          </cell>
          <cell r="B96" t="str">
            <v>Paloma</v>
          </cell>
          <cell r="C96" t="str">
            <v>Xavier</v>
          </cell>
          <cell r="D96" t="str">
            <v>Feminino</v>
          </cell>
          <cell r="E96">
            <v>32450</v>
          </cell>
          <cell r="F96" t="str">
            <v>(83) 98830-1634</v>
          </cell>
          <cell r="G96" t="str">
            <v>paloma.xdias@gmail.com</v>
          </cell>
          <cell r="H96" t="str">
            <v>João Pessoa</v>
          </cell>
          <cell r="I96" t="str">
            <v>Paraíba</v>
          </cell>
          <cell r="J96" t="str">
            <v>58.011-060</v>
          </cell>
        </row>
        <row r="97">
          <cell r="A97" t="str">
            <v>Ahadi</v>
          </cell>
          <cell r="B97" t="str">
            <v>Cheila Carla</v>
          </cell>
          <cell r="C97" t="str">
            <v>Bispo Ferreira</v>
          </cell>
          <cell r="D97" t="str">
            <v>Feminino</v>
          </cell>
          <cell r="E97">
            <v>31878</v>
          </cell>
          <cell r="F97" t="str">
            <v>(21) 99586-3287</v>
          </cell>
          <cell r="G97" t="str">
            <v>ferreira_cheila@hotmail.com</v>
          </cell>
          <cell r="H97" t="str">
            <v>Queimados</v>
          </cell>
          <cell r="I97" t="str">
            <v>Rio de Janeiro</v>
          </cell>
          <cell r="J97" t="str">
            <v>26.330-500</v>
          </cell>
        </row>
        <row r="98">
          <cell r="A98" t="str">
            <v>IRIS COSMÉTICOS E PRESENTES</v>
          </cell>
          <cell r="B98" t="str">
            <v>Iriane</v>
          </cell>
          <cell r="C98" t="str">
            <v>Ferreira da Silva</v>
          </cell>
          <cell r="D98" t="str">
            <v>Feminino</v>
          </cell>
          <cell r="E98">
            <v>34115</v>
          </cell>
          <cell r="F98" t="str">
            <v>(81) 98274-6692</v>
          </cell>
          <cell r="G98" t="str">
            <v>iriane.ferreira@hotmail.com</v>
          </cell>
          <cell r="H98" t="str">
            <v>Ribeirão</v>
          </cell>
          <cell r="I98" t="str">
            <v>Pernambuco</v>
          </cell>
          <cell r="J98" t="str">
            <v>55.520-000</v>
          </cell>
        </row>
        <row r="99">
          <cell r="A99" t="str">
            <v>MamyNutri</v>
          </cell>
          <cell r="B99" t="str">
            <v>Bianca</v>
          </cell>
          <cell r="C99" t="str">
            <v>Souza</v>
          </cell>
          <cell r="D99" t="str">
            <v>Feminino</v>
          </cell>
          <cell r="E99">
            <v>31964</v>
          </cell>
          <cell r="F99" t="str">
            <v>(16) 99154-0839</v>
          </cell>
          <cell r="G99" t="str">
            <v>scsouzabia@gmail.com</v>
          </cell>
          <cell r="H99" t="str">
            <v>São Carlos</v>
          </cell>
          <cell r="I99" t="str">
            <v>São Paulo</v>
          </cell>
          <cell r="J99" t="str">
            <v>13.562-502</v>
          </cell>
        </row>
        <row r="100">
          <cell r="A100" t="str">
            <v>Gráfica &amp; Copiadora R3</v>
          </cell>
          <cell r="B100" t="str">
            <v>Carla Roberta</v>
          </cell>
          <cell r="C100" t="str">
            <v>Amorim dos Santos</v>
          </cell>
          <cell r="D100" t="str">
            <v>Feminino</v>
          </cell>
          <cell r="E100">
            <v>34324</v>
          </cell>
          <cell r="F100" t="str">
            <v>(82) 98821-2233</v>
          </cell>
          <cell r="G100" t="str">
            <v>beta.jhully@gmail.com</v>
          </cell>
          <cell r="H100" t="str">
            <v>Maceió</v>
          </cell>
          <cell r="I100" t="str">
            <v>Alagoas</v>
          </cell>
          <cell r="J100" t="str">
            <v>57.038-012</v>
          </cell>
        </row>
        <row r="101">
          <cell r="A101" t="str">
            <v>Andreia Savassi Produções e Eventos</v>
          </cell>
          <cell r="B101" t="str">
            <v>Andreia</v>
          </cell>
          <cell r="C101" t="str">
            <v>Savassi</v>
          </cell>
          <cell r="D101" t="str">
            <v>Feminino</v>
          </cell>
          <cell r="E101">
            <v>31493</v>
          </cell>
          <cell r="F101" t="str">
            <v>(31) 9930-6752</v>
          </cell>
          <cell r="G101" t="str">
            <v>andreiasavassi@andreiasavassi.com.br</v>
          </cell>
          <cell r="H101" t="str">
            <v>Belo Horizonte</v>
          </cell>
          <cell r="I101" t="str">
            <v>Minas Gerais</v>
          </cell>
          <cell r="J101" t="str">
            <v>31.580-480</v>
          </cell>
        </row>
        <row r="102">
          <cell r="A102" t="str">
            <v xml:space="preserve">JR IMPORTADOS </v>
          </cell>
          <cell r="B102" t="str">
            <v>JOSÉ RAILSON DA SILVA SOARES</v>
          </cell>
          <cell r="C102" t="str">
            <v>SILVA</v>
          </cell>
          <cell r="D102" t="str">
            <v>Masculino</v>
          </cell>
          <cell r="E102">
            <v>34527</v>
          </cell>
          <cell r="F102" t="str">
            <v>(88) 99835-4418</v>
          </cell>
          <cell r="G102" t="str">
            <v>railsonboy100limite@fmail.com</v>
          </cell>
          <cell r="H102" t="str">
            <v>Missão Velha</v>
          </cell>
          <cell r="I102" t="str">
            <v>Ceará</v>
          </cell>
          <cell r="J102" t="str">
            <v>63.200-000</v>
          </cell>
        </row>
        <row r="103">
          <cell r="A103" t="str">
            <v>mai padilha doceria</v>
          </cell>
          <cell r="B103" t="str">
            <v>Maiara</v>
          </cell>
          <cell r="C103" t="str">
            <v>Padilha dos santos</v>
          </cell>
          <cell r="D103" t="str">
            <v>Feminino</v>
          </cell>
          <cell r="E103">
            <v>33295</v>
          </cell>
          <cell r="F103" t="str">
            <v>(48) 3324-2509</v>
          </cell>
          <cell r="G103" t="str">
            <v>maiara_padilha@hotmail.com</v>
          </cell>
          <cell r="H103" t="str">
            <v>Florianópolis</v>
          </cell>
          <cell r="I103" t="str">
            <v>Santa Catarina</v>
          </cell>
          <cell r="J103" t="str">
            <v>88.020-420</v>
          </cell>
        </row>
        <row r="104">
          <cell r="A104" t="str">
            <v>Faell Brasil Produções</v>
          </cell>
          <cell r="B104" t="str">
            <v>Rafael</v>
          </cell>
          <cell r="C104" t="str">
            <v>Santos</v>
          </cell>
          <cell r="D104" t="str">
            <v>Masculino</v>
          </cell>
          <cell r="E104">
            <v>30327</v>
          </cell>
          <cell r="F104" t="str">
            <v>(31) 98652-4280</v>
          </cell>
          <cell r="G104" t="str">
            <v>faellbrasil@gmail.com</v>
          </cell>
          <cell r="H104" t="str">
            <v>Coronel Fabriciano</v>
          </cell>
          <cell r="I104" t="str">
            <v>Minas Gerais</v>
          </cell>
          <cell r="J104" t="str">
            <v>35.170-117</v>
          </cell>
        </row>
        <row r="105">
          <cell r="A105" t="str">
            <v>GM Serviços</v>
          </cell>
          <cell r="B105" t="str">
            <v>george</v>
          </cell>
          <cell r="C105" t="str">
            <v>oliveira</v>
          </cell>
          <cell r="D105" t="str">
            <v>Masculino</v>
          </cell>
          <cell r="E105">
            <v>32293</v>
          </cell>
          <cell r="F105" t="str">
            <v>(12) 97407-4392</v>
          </cell>
          <cell r="G105" t="str">
            <v>gmservicosservicos5@gmail.com</v>
          </cell>
          <cell r="H105" t="str">
            <v>Cachoeira Paulista</v>
          </cell>
          <cell r="I105" t="str">
            <v>São Paulo</v>
          </cell>
          <cell r="J105" t="str">
            <v>12.630-000</v>
          </cell>
        </row>
        <row r="106">
          <cell r="A106" t="str">
            <v xml:space="preserve">RW EMPREENDIMENTOS E CONSULTORIA </v>
          </cell>
          <cell r="B106" t="str">
            <v>Raimundo</v>
          </cell>
          <cell r="C106" t="str">
            <v>Wagner de Sousa Silva</v>
          </cell>
          <cell r="D106" t="str">
            <v>Masculino</v>
          </cell>
          <cell r="E106">
            <v>33116</v>
          </cell>
          <cell r="F106" t="str">
            <v>(98) 98106-2928</v>
          </cell>
          <cell r="G106" t="str">
            <v>wagnersousa07@hotmail.com</v>
          </cell>
          <cell r="H106" t="str">
            <v>Caxias</v>
          </cell>
          <cell r="I106" t="str">
            <v>Maranhão</v>
          </cell>
          <cell r="J106" t="str">
            <v>65.607-560</v>
          </cell>
        </row>
        <row r="107">
          <cell r="A107" t="str">
            <v>Múltiplus Sistema de Ensino</v>
          </cell>
          <cell r="B107" t="str">
            <v>Willian</v>
          </cell>
          <cell r="C107" t="str">
            <v>de Souza Ferreira</v>
          </cell>
          <cell r="D107" t="str">
            <v>Masculino</v>
          </cell>
          <cell r="E107">
            <v>31390</v>
          </cell>
          <cell r="F107" t="str">
            <v>(27) 99840-9048</v>
          </cell>
          <cell r="G107" t="str">
            <v>williandesouzaferreira@gmail.com</v>
          </cell>
          <cell r="H107" t="str">
            <v>Pinheiros</v>
          </cell>
          <cell r="I107" t="str">
            <v>Espírito Santo</v>
          </cell>
          <cell r="J107" t="str">
            <v>29.980-000</v>
          </cell>
        </row>
        <row r="108">
          <cell r="A108" t="str">
            <v>E&amp;E Atelie de Costura</v>
          </cell>
          <cell r="B108" t="str">
            <v>ELISANGELA</v>
          </cell>
          <cell r="C108" t="str">
            <v>FERNANDES JIMBO</v>
          </cell>
          <cell r="D108" t="str">
            <v>Feminino</v>
          </cell>
          <cell r="E108">
            <v>29333</v>
          </cell>
          <cell r="F108" t="str">
            <v>(11) 99205-1779</v>
          </cell>
          <cell r="G108" t="str">
            <v>elisjimbo@gmail.com</v>
          </cell>
          <cell r="H108" t="str">
            <v>Afonso Cláudio</v>
          </cell>
          <cell r="I108" t="str">
            <v>Espírito Santo</v>
          </cell>
          <cell r="J108" t="str">
            <v>06.867-360</v>
          </cell>
        </row>
        <row r="109">
          <cell r="A109" t="str">
            <v>Anna Meirelles</v>
          </cell>
          <cell r="B109" t="str">
            <v>Ana Maria</v>
          </cell>
          <cell r="C109" t="str">
            <v>Meirelles Gama</v>
          </cell>
          <cell r="D109" t="str">
            <v>Feminino</v>
          </cell>
          <cell r="E109">
            <v>30602</v>
          </cell>
          <cell r="F109" t="str">
            <v>(11) 94746-4949</v>
          </cell>
          <cell r="G109" t="str">
            <v>am_meireles1@hotmail.com</v>
          </cell>
          <cell r="H109" t="str">
            <v>São Paulo</v>
          </cell>
          <cell r="I109" t="str">
            <v>São Paulo</v>
          </cell>
          <cell r="J109" t="str">
            <v>08.062-210</v>
          </cell>
        </row>
        <row r="110">
          <cell r="A110" t="str">
            <v>Phanny Artes</v>
          </cell>
          <cell r="B110" t="str">
            <v>Sthephany</v>
          </cell>
          <cell r="C110" t="str">
            <v>Santos</v>
          </cell>
          <cell r="D110" t="str">
            <v>Feminino</v>
          </cell>
          <cell r="E110">
            <v>33782</v>
          </cell>
          <cell r="F110" t="str">
            <v>(11) 95251-4037</v>
          </cell>
          <cell r="G110" t="str">
            <v>sthephanydossantos@gmail.com</v>
          </cell>
          <cell r="H110" t="str">
            <v>São Bernardo do Campo</v>
          </cell>
          <cell r="I110" t="str">
            <v>São Paulo</v>
          </cell>
          <cell r="J110" t="str">
            <v>09.812-470</v>
          </cell>
        </row>
        <row r="111">
          <cell r="A111" t="str">
            <v>Cantinho da beleza</v>
          </cell>
          <cell r="B111" t="str">
            <v>Vanderleia</v>
          </cell>
          <cell r="C111" t="str">
            <v>Silva Chagas</v>
          </cell>
          <cell r="D111" t="str">
            <v>Feminino</v>
          </cell>
          <cell r="E111">
            <v>30917</v>
          </cell>
          <cell r="F111" t="str">
            <v>(61) 98616-6273</v>
          </cell>
          <cell r="G111" t="str">
            <v>vanderleianwc@gmail.com</v>
          </cell>
          <cell r="H111" t="str">
            <v>Valparaíso de Goiás</v>
          </cell>
          <cell r="I111" t="str">
            <v>Goiás</v>
          </cell>
          <cell r="J111" t="str">
            <v>72.874-505</v>
          </cell>
        </row>
        <row r="112">
          <cell r="A112" t="str">
            <v>Cantinho da beleza</v>
          </cell>
          <cell r="B112" t="str">
            <v>Vanderleia</v>
          </cell>
          <cell r="C112" t="str">
            <v>Silva Chagas</v>
          </cell>
          <cell r="D112" t="str">
            <v>Feminino</v>
          </cell>
          <cell r="E112">
            <v>30917</v>
          </cell>
          <cell r="F112" t="str">
            <v>(61) 98616-6273</v>
          </cell>
          <cell r="G112" t="str">
            <v>vanderleianwc@gmail.com</v>
          </cell>
          <cell r="H112" t="str">
            <v>Valparaíso de Goiás</v>
          </cell>
          <cell r="I112" t="str">
            <v>Goiás</v>
          </cell>
          <cell r="J112" t="str">
            <v>72.874-505</v>
          </cell>
        </row>
        <row r="113">
          <cell r="A113" t="str">
            <v xml:space="preserve">Estamparia por Serigrafia </v>
          </cell>
          <cell r="B113" t="str">
            <v>Anderson</v>
          </cell>
          <cell r="C113" t="str">
            <v>Soares Santos</v>
          </cell>
          <cell r="D113" t="str">
            <v>Masculino</v>
          </cell>
          <cell r="E113">
            <v>35376</v>
          </cell>
          <cell r="F113" t="str">
            <v>(82) 98714-6170</v>
          </cell>
          <cell r="G113" t="str">
            <v>anderssonsrssnts12@gmail.com</v>
          </cell>
          <cell r="H113" t="str">
            <v>Ouro Branco</v>
          </cell>
          <cell r="I113" t="str">
            <v>Alagoas</v>
          </cell>
          <cell r="J113" t="str">
            <v>57.525-000</v>
          </cell>
        </row>
        <row r="114">
          <cell r="A114" t="str">
            <v>CONTABILIZA CONTABILIDADE</v>
          </cell>
          <cell r="B114" t="str">
            <v>Lucas</v>
          </cell>
          <cell r="C114" t="str">
            <v>Souza</v>
          </cell>
          <cell r="D114" t="str">
            <v>Masculino</v>
          </cell>
          <cell r="E114">
            <v>34408</v>
          </cell>
          <cell r="F114" t="str">
            <v>(38) 99955-3100</v>
          </cell>
          <cell r="G114" t="str">
            <v>lucas.henriquesouza@bol.com.br</v>
          </cell>
          <cell r="H114" t="str">
            <v>Bocaiúva</v>
          </cell>
          <cell r="I114" t="str">
            <v>Minas Gerais</v>
          </cell>
          <cell r="J114" t="str">
            <v>39.390-000</v>
          </cell>
        </row>
        <row r="115">
          <cell r="A115" t="str">
            <v>cantoUrbano</v>
          </cell>
          <cell r="B115" t="str">
            <v>Raquel</v>
          </cell>
          <cell r="C115" t="str">
            <v>Alves Correa</v>
          </cell>
          <cell r="D115" t="str">
            <v>Feminino</v>
          </cell>
          <cell r="E115">
            <v>27736</v>
          </cell>
          <cell r="F115" t="str">
            <v>(11) 99895-0598</v>
          </cell>
          <cell r="G115" t="str">
            <v>raquelcorrea@cantourbano.com.br</v>
          </cell>
          <cell r="H115" t="str">
            <v>São Paulo</v>
          </cell>
          <cell r="I115" t="str">
            <v>São Paulo</v>
          </cell>
          <cell r="J115" t="str">
            <v>01.033-001</v>
          </cell>
        </row>
        <row r="116">
          <cell r="A116" t="str">
            <v>Color Paper - Encadernação e Design</v>
          </cell>
          <cell r="B116" t="str">
            <v>Cristiane</v>
          </cell>
          <cell r="C116" t="str">
            <v>Sousa</v>
          </cell>
          <cell r="D116" t="str">
            <v>Feminino</v>
          </cell>
          <cell r="E116">
            <v>31404</v>
          </cell>
          <cell r="F116" t="str">
            <v>(21) 98824-9699</v>
          </cell>
          <cell r="G116" t="str">
            <v>cristiane@colorpaper.art.br</v>
          </cell>
          <cell r="H116" t="str">
            <v>Rio de Janeiro</v>
          </cell>
          <cell r="I116" t="str">
            <v>Rio de Janeiro</v>
          </cell>
          <cell r="J116" t="str">
            <v>21.852-600</v>
          </cell>
        </row>
        <row r="117">
          <cell r="A117" t="str">
            <v>Curso Ible</v>
          </cell>
          <cell r="B117" t="str">
            <v>Aurelina</v>
          </cell>
          <cell r="C117" t="str">
            <v>Barreto de Oliveira</v>
          </cell>
          <cell r="D117" t="str">
            <v>Feminino</v>
          </cell>
          <cell r="E117">
            <v>27283</v>
          </cell>
          <cell r="F117" t="str">
            <v>(22) 99786-4930</v>
          </cell>
          <cell r="G117" t="str">
            <v>aurelina-barreto@uol.com.br</v>
          </cell>
          <cell r="H117" t="str">
            <v>Armação de Búzios</v>
          </cell>
          <cell r="I117" t="str">
            <v>Rio de Janeiro</v>
          </cell>
          <cell r="J117" t="str">
            <v>28.950-000</v>
          </cell>
        </row>
        <row r="118">
          <cell r="A118" t="str">
            <v>eder transportes e serviços</v>
          </cell>
          <cell r="B118" t="str">
            <v>eder santos</v>
          </cell>
          <cell r="C118" t="str">
            <v>oliveira</v>
          </cell>
          <cell r="D118" t="str">
            <v>Masculino</v>
          </cell>
          <cell r="E118">
            <v>30228</v>
          </cell>
          <cell r="F118" t="str">
            <v>(27) 99502-7163</v>
          </cell>
          <cell r="G118" t="str">
            <v>eder_oli.santos@hotmail.com</v>
          </cell>
          <cell r="H118" t="str">
            <v>Aracruz</v>
          </cell>
          <cell r="I118" t="str">
            <v>Espírito Santo</v>
          </cell>
          <cell r="J118" t="str">
            <v>29.192-210</v>
          </cell>
        </row>
        <row r="119">
          <cell r="A119" t="str">
            <v>mercearia do naldinho</v>
          </cell>
          <cell r="B119" t="str">
            <v>Ronivaldo</v>
          </cell>
          <cell r="C119" t="str">
            <v>Dos Santos</v>
          </cell>
          <cell r="D119" t="str">
            <v>Masculino</v>
          </cell>
          <cell r="E119">
            <v>32458</v>
          </cell>
          <cell r="F119" t="str">
            <v>(79) 99905-3442</v>
          </cell>
          <cell r="G119" t="str">
            <v>roni.legal@hotmail.com</v>
          </cell>
          <cell r="H119" t="str">
            <v>Itabaianinha</v>
          </cell>
          <cell r="I119" t="str">
            <v>Sergipe</v>
          </cell>
          <cell r="J119" t="str">
            <v>49.290-000</v>
          </cell>
        </row>
        <row r="120">
          <cell r="A120" t="str">
            <v xml:space="preserve">Subli House </v>
          </cell>
          <cell r="B120" t="str">
            <v>Joalene</v>
          </cell>
          <cell r="C120" t="str">
            <v>Araújo</v>
          </cell>
          <cell r="D120" t="str">
            <v>Feminino</v>
          </cell>
          <cell r="E120">
            <v>34652</v>
          </cell>
          <cell r="F120" t="str">
            <v>(85) 99190-3447</v>
          </cell>
          <cell r="G120" t="str">
            <v>joalene17@gmail.com</v>
          </cell>
          <cell r="H120" t="str">
            <v>Paramoti</v>
          </cell>
          <cell r="I120" t="str">
            <v>Ceará</v>
          </cell>
          <cell r="J120" t="str">
            <v>62.736-000</v>
          </cell>
        </row>
        <row r="121">
          <cell r="A121" t="str">
            <v>Ballet Deisi Fleck</v>
          </cell>
          <cell r="B121" t="str">
            <v>Deisi</v>
          </cell>
          <cell r="C121" t="str">
            <v>Fleck</v>
          </cell>
          <cell r="D121" t="str">
            <v>Feminino</v>
          </cell>
          <cell r="E121">
            <v>34330</v>
          </cell>
          <cell r="F121" t="str">
            <v>(51) 99811-3935</v>
          </cell>
          <cell r="G121" t="str">
            <v>estudiodeisi@hotmail.com</v>
          </cell>
          <cell r="H121" t="str">
            <v>Novo Hamburgo</v>
          </cell>
          <cell r="I121" t="str">
            <v>Rio Grande do Sul</v>
          </cell>
          <cell r="J121" t="str">
            <v>93.351-100</v>
          </cell>
        </row>
        <row r="122">
          <cell r="A122" t="str">
            <v>Beijo Quente Moda Íntima</v>
          </cell>
          <cell r="B122" t="str">
            <v>Letícia</v>
          </cell>
          <cell r="C122" t="str">
            <v>Souza Ferreira Lage</v>
          </cell>
          <cell r="D122" t="str">
            <v>Feminino</v>
          </cell>
          <cell r="E122">
            <v>30755</v>
          </cell>
          <cell r="F122" t="str">
            <v>(31) 98837-3956</v>
          </cell>
          <cell r="G122" t="str">
            <v>beijoquentelingerie@gmail.com</v>
          </cell>
          <cell r="H122" t="str">
            <v>Itabira</v>
          </cell>
          <cell r="I122" t="str">
            <v>Minas Gerais</v>
          </cell>
          <cell r="J122" t="str">
            <v>35.900-700</v>
          </cell>
        </row>
        <row r="123">
          <cell r="A123" t="str">
            <v>Geração Virtual</v>
          </cell>
          <cell r="B123" t="str">
            <v>Dayane</v>
          </cell>
          <cell r="C123" t="str">
            <v>Nogueira</v>
          </cell>
          <cell r="D123" t="str">
            <v>Feminino</v>
          </cell>
          <cell r="E123">
            <v>32542</v>
          </cell>
          <cell r="F123" t="str">
            <v>(11) 98483-5423</v>
          </cell>
          <cell r="G123" t="str">
            <v>nogueira_dayane@hotmail.com</v>
          </cell>
          <cell r="H123" t="str">
            <v>São Paulo</v>
          </cell>
          <cell r="I123" t="str">
            <v>São Paulo</v>
          </cell>
          <cell r="J123" t="str">
            <v>04.190-040</v>
          </cell>
        </row>
        <row r="124">
          <cell r="A124" t="str">
            <v>ENCANTARE PERSONAGENS</v>
          </cell>
          <cell r="B124" t="str">
            <v>Jaqueline elen</v>
          </cell>
          <cell r="C124" t="str">
            <v>lima da silva</v>
          </cell>
          <cell r="D124" t="str">
            <v>Feminino</v>
          </cell>
          <cell r="E124">
            <v>33597</v>
          </cell>
          <cell r="F124" t="str">
            <v>(45) 99908-7188</v>
          </cell>
          <cell r="G124" t="str">
            <v>jaquelinehellen25@gmail.com</v>
          </cell>
          <cell r="H124" t="str">
            <v>Cascavel</v>
          </cell>
          <cell r="I124" t="str">
            <v>Paraná</v>
          </cell>
          <cell r="J124" t="str">
            <v>85.814-490</v>
          </cell>
        </row>
        <row r="125">
          <cell r="A125" t="str">
            <v>Ariel's Estamparia</v>
          </cell>
          <cell r="B125" t="str">
            <v>Jessica</v>
          </cell>
          <cell r="C125" t="str">
            <v>Freire</v>
          </cell>
          <cell r="D125" t="str">
            <v>Feminino</v>
          </cell>
          <cell r="E125">
            <v>33324</v>
          </cell>
          <cell r="F125" t="str">
            <v>(51) 98928-1929</v>
          </cell>
          <cell r="G125" t="str">
            <v>estampariaariels@gmail.com</v>
          </cell>
          <cell r="H125" t="str">
            <v>Sapucaia do Sul</v>
          </cell>
          <cell r="I125" t="str">
            <v>Rio Grande do Sul</v>
          </cell>
          <cell r="J125" t="str">
            <v>93.224-210</v>
          </cell>
        </row>
        <row r="126">
          <cell r="A126" t="str">
            <v>Ariel\&amp;#39;s Estamparia</v>
          </cell>
          <cell r="B126" t="str">
            <v>Jessica</v>
          </cell>
          <cell r="C126" t="str">
            <v>Freire</v>
          </cell>
          <cell r="D126" t="str">
            <v>Feminino</v>
          </cell>
          <cell r="E126">
            <v>33324</v>
          </cell>
          <cell r="F126" t="str">
            <v>(51) 98928-1929</v>
          </cell>
          <cell r="G126" t="str">
            <v>estampariaariels@gmail.com</v>
          </cell>
          <cell r="H126" t="str">
            <v>Sapucaia do Sul</v>
          </cell>
          <cell r="I126" t="str">
            <v>Rio Grande do Sul</v>
          </cell>
          <cell r="J126" t="str">
            <v>93.224-210</v>
          </cell>
        </row>
        <row r="127">
          <cell r="A127" t="str">
            <v>Ariel\&amp;#39;s Estamparia</v>
          </cell>
          <cell r="B127" t="str">
            <v>Jessica</v>
          </cell>
          <cell r="C127" t="str">
            <v>Freire</v>
          </cell>
          <cell r="D127" t="str">
            <v>Feminino</v>
          </cell>
          <cell r="E127">
            <v>33324</v>
          </cell>
          <cell r="F127" t="str">
            <v>(51) 98928-1929</v>
          </cell>
          <cell r="G127" t="str">
            <v>estampariaariels@gmail.com</v>
          </cell>
          <cell r="H127" t="str">
            <v>Sapucaia do Sul</v>
          </cell>
          <cell r="I127" t="str">
            <v>Rio Grande do Sul</v>
          </cell>
          <cell r="J127" t="str">
            <v>93.224-210</v>
          </cell>
        </row>
        <row r="128">
          <cell r="A128" t="str">
            <v>Ariel\&amp;#39;s Estamparia</v>
          </cell>
          <cell r="B128" t="str">
            <v>Jessica</v>
          </cell>
          <cell r="C128" t="str">
            <v>Freire</v>
          </cell>
          <cell r="D128" t="str">
            <v>Feminino</v>
          </cell>
          <cell r="E128">
            <v>33324</v>
          </cell>
          <cell r="F128" t="str">
            <v>(51) 98928-1929</v>
          </cell>
          <cell r="G128" t="str">
            <v>estampariaariels@gmail.com</v>
          </cell>
          <cell r="H128" t="str">
            <v>Sapucaia do Sul</v>
          </cell>
          <cell r="I128" t="str">
            <v>Rio Grande do Sul</v>
          </cell>
          <cell r="J128" t="str">
            <v>93.224-210</v>
          </cell>
        </row>
        <row r="129">
          <cell r="A129" t="str">
            <v>Ariel\&amp;#39;s Estamparia</v>
          </cell>
          <cell r="B129" t="str">
            <v>Jessica</v>
          </cell>
          <cell r="C129" t="str">
            <v>Freire</v>
          </cell>
          <cell r="D129" t="str">
            <v>Feminino</v>
          </cell>
          <cell r="E129">
            <v>33324</v>
          </cell>
          <cell r="F129" t="str">
            <v>(51) 98928-1929</v>
          </cell>
          <cell r="G129" t="str">
            <v>estampariaariels@gmail.com</v>
          </cell>
          <cell r="H129" t="str">
            <v>Sapucaia do Sul</v>
          </cell>
          <cell r="I129" t="str">
            <v>Rio Grande do Sul</v>
          </cell>
          <cell r="J129" t="str">
            <v>93.224-210</v>
          </cell>
        </row>
        <row r="130">
          <cell r="A130" t="str">
            <v>Ariel\&amp;#39;s Estamparia</v>
          </cell>
          <cell r="B130" t="str">
            <v>Jessica</v>
          </cell>
          <cell r="C130" t="str">
            <v>Freire</v>
          </cell>
          <cell r="D130" t="str">
            <v>Feminino</v>
          </cell>
          <cell r="E130">
            <v>33324</v>
          </cell>
          <cell r="F130" t="str">
            <v>(51) 98928-1929</v>
          </cell>
          <cell r="G130" t="str">
            <v>estampariaariels@gmail.com</v>
          </cell>
          <cell r="H130" t="str">
            <v>Sapucaia do Sul</v>
          </cell>
          <cell r="I130" t="str">
            <v>Rio Grande do Sul</v>
          </cell>
          <cell r="J130" t="str">
            <v>93.224-210</v>
          </cell>
        </row>
        <row r="131">
          <cell r="A131" t="str">
            <v>Delícias da Nathyy</v>
          </cell>
          <cell r="B131" t="str">
            <v>Nathalia</v>
          </cell>
          <cell r="C131" t="str">
            <v>Matias</v>
          </cell>
          <cell r="D131" t="str">
            <v>Feminino</v>
          </cell>
          <cell r="E131">
            <v>33177</v>
          </cell>
          <cell r="F131" t="str">
            <v>(21) 97609-4461</v>
          </cell>
          <cell r="G131" t="str">
            <v>nathaliamatiascaetano@gmail.com</v>
          </cell>
          <cell r="H131" t="str">
            <v>São João de Meriti</v>
          </cell>
          <cell r="I131" t="str">
            <v>Rio de Janeiro</v>
          </cell>
          <cell r="J131" t="str">
            <v>25.575-010</v>
          </cell>
        </row>
        <row r="132">
          <cell r="A132" t="str">
            <v>Vendas</v>
          </cell>
          <cell r="B132" t="str">
            <v>Cynthia Dominike</v>
          </cell>
          <cell r="C132" t="str">
            <v>Da fraga Carvalho</v>
          </cell>
          <cell r="D132" t="str">
            <v>Feminino</v>
          </cell>
          <cell r="E132">
            <v>35119</v>
          </cell>
          <cell r="F132" t="str">
            <v>(79) 99648-7769</v>
          </cell>
          <cell r="G132" t="str">
            <v>cynthiajeeh1511@gmail.com</v>
          </cell>
          <cell r="H132" t="str">
            <v>Itaporanga d\&amp;#39;Ajuda</v>
          </cell>
          <cell r="I132" t="str">
            <v>Sergipe</v>
          </cell>
          <cell r="J132" t="str">
            <v>49.120-000</v>
          </cell>
        </row>
        <row r="133">
          <cell r="A133" t="str">
            <v>Tropical Modas</v>
          </cell>
          <cell r="B133" t="str">
            <v>Clélia</v>
          </cell>
          <cell r="C133" t="str">
            <v>santos</v>
          </cell>
          <cell r="D133" t="str">
            <v>Feminino</v>
          </cell>
          <cell r="E133">
            <v>32180</v>
          </cell>
          <cell r="F133" t="str">
            <v>(11) 96276-5601</v>
          </cell>
          <cell r="G133" t="str">
            <v>liahel.santos@hotmail.com</v>
          </cell>
          <cell r="H133" t="str">
            <v>São Paulo</v>
          </cell>
          <cell r="I133" t="str">
            <v>São Paulo</v>
          </cell>
          <cell r="J133" t="str">
            <v>08.465-000</v>
          </cell>
        </row>
        <row r="134">
          <cell r="A134" t="str">
            <v>Ainda não tenho, mas vendo de porta em p</v>
          </cell>
          <cell r="B134" t="str">
            <v>Carla</v>
          </cell>
          <cell r="C134" t="str">
            <v>Bianca Rocha Ferreira</v>
          </cell>
          <cell r="D134" t="str">
            <v>Feminino</v>
          </cell>
          <cell r="E134">
            <v>28137</v>
          </cell>
          <cell r="F134" t="str">
            <v>(98) 98714-3149</v>
          </cell>
          <cell r="G134" t="str">
            <v>carlabiancarocha@hotmail.com</v>
          </cell>
          <cell r="H134" t="str">
            <v>São José de Ribamar</v>
          </cell>
          <cell r="I134" t="str">
            <v>Maranhão</v>
          </cell>
          <cell r="J134" t="str">
            <v>65.110-000</v>
          </cell>
        </row>
        <row r="135">
          <cell r="A135" t="str">
            <v>Sensacion festas e eventos</v>
          </cell>
          <cell r="B135" t="str">
            <v>Claudete</v>
          </cell>
          <cell r="C135" t="str">
            <v>Proencio</v>
          </cell>
          <cell r="D135" t="str">
            <v>Feminino</v>
          </cell>
          <cell r="E135">
            <v>30638</v>
          </cell>
          <cell r="F135" t="str">
            <v>(49) 99924-7398</v>
          </cell>
          <cell r="G135" t="str">
            <v>clau_23a@hotmail.com</v>
          </cell>
          <cell r="H135" t="str">
            <v>Caçador</v>
          </cell>
          <cell r="I135" t="str">
            <v>Santa Catarina</v>
          </cell>
          <cell r="J135" t="str">
            <v>89.500-000</v>
          </cell>
        </row>
        <row r="136">
          <cell r="A136" t="str">
            <v>Sensacion festas e eventos</v>
          </cell>
          <cell r="B136" t="str">
            <v>Claudete</v>
          </cell>
          <cell r="C136" t="str">
            <v>Proencio</v>
          </cell>
          <cell r="D136" t="str">
            <v>Feminino</v>
          </cell>
          <cell r="E136">
            <v>30638</v>
          </cell>
          <cell r="F136" t="str">
            <v>(49) 99924-7398</v>
          </cell>
          <cell r="G136" t="str">
            <v>clau_23a@hotmail.com</v>
          </cell>
          <cell r="H136" t="str">
            <v>Caçador</v>
          </cell>
          <cell r="I136" t="str">
            <v>Santa Catarina</v>
          </cell>
          <cell r="J136" t="str">
            <v>89.500-000</v>
          </cell>
        </row>
        <row r="137">
          <cell r="A137" t="str">
            <v>Barbearia 5 de Novembro</v>
          </cell>
          <cell r="B137" t="str">
            <v>Jocimar</v>
          </cell>
          <cell r="C137" t="str">
            <v>Gomes</v>
          </cell>
          <cell r="D137" t="str">
            <v>Masculino</v>
          </cell>
          <cell r="E137">
            <v>31368</v>
          </cell>
          <cell r="F137" t="str">
            <v>(33) 98451-6753</v>
          </cell>
          <cell r="G137" t="str">
            <v>jocimar28bmw@hotmail.com</v>
          </cell>
          <cell r="H137" t="str">
            <v>Manhuaçu</v>
          </cell>
          <cell r="I137" t="str">
            <v>Minas Gerais</v>
          </cell>
          <cell r="J137" t="str">
            <v>36.900-000</v>
          </cell>
        </row>
        <row r="138">
          <cell r="A138" t="str">
            <v>Mel &amp; Mar Acessorios</v>
          </cell>
          <cell r="B138" t="str">
            <v>Gislaine</v>
          </cell>
          <cell r="C138" t="str">
            <v>silva</v>
          </cell>
          <cell r="D138" t="str">
            <v>Feminino</v>
          </cell>
          <cell r="E138">
            <v>30990</v>
          </cell>
          <cell r="F138" t="str">
            <v>(71) 99141-7119</v>
          </cell>
          <cell r="G138" t="str">
            <v>gil_tasty@hotmail.com</v>
          </cell>
          <cell r="H138" t="str">
            <v>Salvador</v>
          </cell>
          <cell r="I138" t="str">
            <v>Bahia</v>
          </cell>
          <cell r="J138" t="str">
            <v>41.350-275</v>
          </cell>
        </row>
        <row r="139">
          <cell r="A139" t="str">
            <v xml:space="preserve">Nature Vibe Refeições Saudáveis </v>
          </cell>
          <cell r="B139" t="str">
            <v>Evelin</v>
          </cell>
          <cell r="C139" t="str">
            <v>Cardoso Rodrigues</v>
          </cell>
          <cell r="D139" t="str">
            <v>Feminino</v>
          </cell>
          <cell r="E139">
            <v>31795</v>
          </cell>
          <cell r="F139" t="str">
            <v>(48) 99611-9314</v>
          </cell>
          <cell r="G139" t="str">
            <v>natureviberefeicoessaudaveis@gmail.com</v>
          </cell>
          <cell r="H139" t="str">
            <v>Tubarão</v>
          </cell>
          <cell r="I139" t="str">
            <v>Santa Catarina</v>
          </cell>
          <cell r="J139" t="str">
            <v>88.708-140</v>
          </cell>
        </row>
        <row r="140">
          <cell r="A140" t="str">
            <v>Cia da Baguncinha</v>
          </cell>
          <cell r="B140" t="str">
            <v>Jeniffer</v>
          </cell>
          <cell r="C140" t="str">
            <v>Francisco</v>
          </cell>
          <cell r="D140" t="str">
            <v>Feminino</v>
          </cell>
          <cell r="E140">
            <v>33197</v>
          </cell>
          <cell r="F140" t="str">
            <v>(19) 3281-7689</v>
          </cell>
          <cell r="G140" t="str">
            <v>senhoritajheny@yahoo.com.br</v>
          </cell>
          <cell r="H140" t="str">
            <v>Campinas</v>
          </cell>
          <cell r="I140" t="str">
            <v>São Paulo</v>
          </cell>
          <cell r="J140" t="str">
            <v>13.056-500</v>
          </cell>
        </row>
        <row r="141">
          <cell r="A141" t="str">
            <v>Daniele Paiva Branding e Design</v>
          </cell>
          <cell r="B141" t="str">
            <v>Daniele</v>
          </cell>
          <cell r="C141" t="str">
            <v>Ferreira Paiva</v>
          </cell>
          <cell r="D141" t="str">
            <v>Feminino</v>
          </cell>
          <cell r="E141">
            <v>30702</v>
          </cell>
          <cell r="F141" t="str">
            <v>(41) 99207-6930</v>
          </cell>
          <cell r="G141" t="str">
            <v>falecom@danielepaiva.com.br</v>
          </cell>
          <cell r="H141" t="str">
            <v>São José dos Pinhais</v>
          </cell>
          <cell r="I141" t="str">
            <v>Paraná</v>
          </cell>
          <cell r="J141" t="str">
            <v>83.045-160</v>
          </cell>
        </row>
        <row r="142">
          <cell r="A142" t="str">
            <v>Treiler Maná de Deus</v>
          </cell>
          <cell r="B142" t="str">
            <v>Glaucia Janaina</v>
          </cell>
          <cell r="C142" t="str">
            <v>Amorim da Silva Caliman</v>
          </cell>
          <cell r="D142" t="str">
            <v>Feminino</v>
          </cell>
          <cell r="E142">
            <v>31437</v>
          </cell>
          <cell r="F142" t="str">
            <v>(73) 9811-2040</v>
          </cell>
          <cell r="G142" t="str">
            <v>aglauciajanaina@gmail.com</v>
          </cell>
          <cell r="H142" t="str">
            <v>Nova Viçosa</v>
          </cell>
          <cell r="I142" t="str">
            <v>Bahia</v>
          </cell>
          <cell r="J142" t="str">
            <v>45.928-000</v>
          </cell>
        </row>
        <row r="143">
          <cell r="A143" t="str">
            <v xml:space="preserve">Prime Móveis Especiais </v>
          </cell>
          <cell r="B143" t="str">
            <v>Fernando</v>
          </cell>
          <cell r="C143" t="str">
            <v>Pavam</v>
          </cell>
          <cell r="D143" t="str">
            <v>Masculino</v>
          </cell>
          <cell r="E143">
            <v>33879</v>
          </cell>
          <cell r="F143" t="str">
            <v>(11) 94317-3318</v>
          </cell>
          <cell r="G143" t="str">
            <v>primejdi@outlook.com.br</v>
          </cell>
          <cell r="H143" t="str">
            <v>Jundiaí</v>
          </cell>
          <cell r="I143" t="str">
            <v>São Paulo</v>
          </cell>
          <cell r="J143" t="str">
            <v>13.202-150</v>
          </cell>
        </row>
        <row r="144">
          <cell r="A144" t="str">
            <v>DeixeFluir Distribuidora</v>
          </cell>
          <cell r="B144" t="str">
            <v>Alan</v>
          </cell>
          <cell r="C144" t="str">
            <v>Reinaldin</v>
          </cell>
          <cell r="D144" t="str">
            <v>Masculino</v>
          </cell>
          <cell r="E144">
            <v>30759</v>
          </cell>
          <cell r="F144" t="str">
            <v>(41) 99183-1033</v>
          </cell>
          <cell r="G144" t="str">
            <v>alanreinaldin@gmail.com</v>
          </cell>
          <cell r="H144" t="str">
            <v>Curitiba</v>
          </cell>
          <cell r="I144" t="str">
            <v>Paraná</v>
          </cell>
          <cell r="J144" t="str">
            <v>81.630-040</v>
          </cell>
        </row>
        <row r="145">
          <cell r="A145" t="str">
            <v>Ateliê Abelhinha Baby</v>
          </cell>
          <cell r="B145" t="str">
            <v>Maria da Conceição</v>
          </cell>
          <cell r="C145" t="str">
            <v>Gomes da Silva</v>
          </cell>
          <cell r="D145" t="str">
            <v>Feminino</v>
          </cell>
          <cell r="E145">
            <v>25340</v>
          </cell>
          <cell r="F145" t="str">
            <v>(83) 98842-3313</v>
          </cell>
          <cell r="G145" t="str">
            <v>atelieabelhinhababy@gmail.com</v>
          </cell>
          <cell r="H145" t="str">
            <v>João Pessoa</v>
          </cell>
          <cell r="I145" t="str">
            <v>Paraíba</v>
          </cell>
          <cell r="J145" t="str">
            <v>58.064-040</v>
          </cell>
        </row>
        <row r="146">
          <cell r="A146" t="str">
            <v xml:space="preserve">Hortifruti Vitória </v>
          </cell>
          <cell r="B146" t="str">
            <v>Rosineide</v>
          </cell>
          <cell r="C146" t="str">
            <v>Sillva</v>
          </cell>
          <cell r="D146" t="str">
            <v>Feminino</v>
          </cell>
          <cell r="E146">
            <v>31466</v>
          </cell>
          <cell r="F146" t="str">
            <v>(81) 98941-1484</v>
          </cell>
          <cell r="G146" t="str">
            <v>rosineiddy@hotmail.com</v>
          </cell>
          <cell r="H146" t="str">
            <v>Sirinhaém</v>
          </cell>
          <cell r="I146" t="str">
            <v>Pernambuco</v>
          </cell>
          <cell r="J146" t="str">
            <v>55.580-000</v>
          </cell>
        </row>
        <row r="147">
          <cell r="A147" t="str">
            <v xml:space="preserve">Radamell S.a </v>
          </cell>
          <cell r="B147" t="str">
            <v>Melquisedec</v>
          </cell>
          <cell r="C147" t="str">
            <v>Emerson</v>
          </cell>
          <cell r="D147" t="str">
            <v>Masculino</v>
          </cell>
          <cell r="E147">
            <v>35469</v>
          </cell>
          <cell r="F147" t="str">
            <v>(62) 99155-7436</v>
          </cell>
          <cell r="G147" t="str">
            <v>melquisedecemerson@gmail.com</v>
          </cell>
          <cell r="H147" t="str">
            <v>Anápolis</v>
          </cell>
          <cell r="I147" t="str">
            <v>Goiás</v>
          </cell>
          <cell r="J147" t="str">
            <v>75.131-000</v>
          </cell>
        </row>
        <row r="148">
          <cell r="A148" t="str">
            <v>ARIA Moda Inclusiva</v>
          </cell>
          <cell r="B148" t="str">
            <v>Drika</v>
          </cell>
          <cell r="C148" t="str">
            <v>Valério</v>
          </cell>
          <cell r="D148" t="str">
            <v>Feminino</v>
          </cell>
          <cell r="E148">
            <v>32045</v>
          </cell>
          <cell r="F148" t="str">
            <v>(14) 4141-1987</v>
          </cell>
          <cell r="G148" t="str">
            <v>criacao@ariamodainclusiva.com.br</v>
          </cell>
          <cell r="H148" t="str">
            <v>Bauru</v>
          </cell>
          <cell r="I148" t="str">
            <v>São Paulo</v>
          </cell>
          <cell r="J148" t="str">
            <v>17.047-001</v>
          </cell>
        </row>
        <row r="149">
          <cell r="A149" t="str">
            <v xml:space="preserve">ARIA Moda Inclusiva </v>
          </cell>
          <cell r="B149" t="str">
            <v>Drika</v>
          </cell>
          <cell r="C149" t="str">
            <v>Valério</v>
          </cell>
          <cell r="D149" t="str">
            <v>Feminino</v>
          </cell>
          <cell r="E149">
            <v>32045</v>
          </cell>
          <cell r="F149" t="str">
            <v>(14) 4141-1987</v>
          </cell>
          <cell r="G149" t="str">
            <v>criacao@ariamodainclusiva.com.br</v>
          </cell>
          <cell r="H149" t="str">
            <v>Bauru</v>
          </cell>
          <cell r="I149" t="str">
            <v>São Paulo</v>
          </cell>
          <cell r="J149" t="str">
            <v>17.047-001</v>
          </cell>
        </row>
        <row r="150">
          <cell r="A150" t="str">
            <v>Central do Consignado</v>
          </cell>
          <cell r="B150" t="str">
            <v>Eric Claudeir</v>
          </cell>
          <cell r="C150" t="str">
            <v>Menezes Rafael</v>
          </cell>
          <cell r="D150" t="str">
            <v>Masculino</v>
          </cell>
          <cell r="E150">
            <v>32712</v>
          </cell>
          <cell r="F150" t="str">
            <v>(11) 95194-5793</v>
          </cell>
          <cell r="G150" t="str">
            <v>eric.menezes.rafael@gmail.com</v>
          </cell>
          <cell r="H150" t="str">
            <v>São Paulo</v>
          </cell>
          <cell r="I150" t="str">
            <v>São Paulo</v>
          </cell>
          <cell r="J150" t="str">
            <v>02.543-140</v>
          </cell>
        </row>
        <row r="151">
          <cell r="A151" t="str">
            <v>Central do Consignado</v>
          </cell>
          <cell r="B151" t="str">
            <v>Eric Claudeir</v>
          </cell>
          <cell r="C151" t="str">
            <v>Menezes Rafael</v>
          </cell>
          <cell r="D151" t="str">
            <v>Masculino</v>
          </cell>
          <cell r="E151">
            <v>32712</v>
          </cell>
          <cell r="F151" t="str">
            <v>(11) 95194-5793</v>
          </cell>
          <cell r="G151" t="str">
            <v>eric.menezes.rafael@gmail.com</v>
          </cell>
          <cell r="H151" t="str">
            <v>São Paulo</v>
          </cell>
          <cell r="I151" t="str">
            <v>São Paulo</v>
          </cell>
          <cell r="J151" t="str">
            <v>02.543-140</v>
          </cell>
        </row>
        <row r="152">
          <cell r="A152" t="str">
            <v>Bazar das Mellos</v>
          </cell>
          <cell r="B152" t="str">
            <v>Leilane</v>
          </cell>
          <cell r="C152" t="str">
            <v>Mello</v>
          </cell>
          <cell r="D152" t="str">
            <v>Feminino</v>
          </cell>
          <cell r="E152">
            <v>31537</v>
          </cell>
          <cell r="F152" t="str">
            <v>(51) 99268-2959</v>
          </cell>
          <cell r="G152" t="str">
            <v>mello.bine@gmail.com</v>
          </cell>
          <cell r="H152" t="str">
            <v>Novo Hamburgo</v>
          </cell>
          <cell r="I152" t="str">
            <v>Rio Grande do Sul</v>
          </cell>
          <cell r="J152" t="str">
            <v>93.548-000</v>
          </cell>
        </row>
        <row r="153">
          <cell r="A153" t="str">
            <v>Mercadinho Santo Preço</v>
          </cell>
          <cell r="B153" t="str">
            <v>Talila</v>
          </cell>
          <cell r="C153" t="str">
            <v>Lima</v>
          </cell>
          <cell r="D153" t="str">
            <v>Feminino</v>
          </cell>
          <cell r="E153">
            <v>31759</v>
          </cell>
          <cell r="F153" t="str">
            <v>(71) 98704-3488</v>
          </cell>
          <cell r="G153" t="str">
            <v>talilalima@hotmail.com</v>
          </cell>
          <cell r="H153" t="str">
            <v>Salvador</v>
          </cell>
          <cell r="I153" t="str">
            <v>Bahia</v>
          </cell>
          <cell r="J153" t="str">
            <v>41.339-630</v>
          </cell>
        </row>
        <row r="154">
          <cell r="A154" t="str">
            <v>Galeria Joy - Loja Colabarativa</v>
          </cell>
          <cell r="B154" t="str">
            <v>Jacqueline</v>
          </cell>
          <cell r="C154" t="str">
            <v>Rodrigues</v>
          </cell>
          <cell r="D154" t="str">
            <v>Feminino</v>
          </cell>
          <cell r="E154">
            <v>32647</v>
          </cell>
          <cell r="F154" t="str">
            <v>(61) 99159-9897</v>
          </cell>
          <cell r="G154" t="str">
            <v>joy.galeriacriativa@gmail.com</v>
          </cell>
          <cell r="H154" t="str">
            <v>Brasília</v>
          </cell>
          <cell r="I154" t="str">
            <v>Distrito Federal</v>
          </cell>
          <cell r="J154" t="str">
            <v>73.330-093</v>
          </cell>
        </row>
        <row r="155">
          <cell r="A155" t="str">
            <v>LALLINHA PERSONALIZADOS</v>
          </cell>
          <cell r="B155" t="str">
            <v>LAIS</v>
          </cell>
          <cell r="C155" t="str">
            <v>ELIAS DE OLIVEIRA</v>
          </cell>
          <cell r="D155" t="str">
            <v>Feminino</v>
          </cell>
          <cell r="E155">
            <v>31889</v>
          </cell>
          <cell r="F155" t="str">
            <v>(17) 99243-7447</v>
          </cell>
          <cell r="G155" t="str">
            <v>lallinhapersonalizados@gmail.com</v>
          </cell>
          <cell r="H155" t="str">
            <v>SÃO JOSÉ DO RIO PRETO</v>
          </cell>
          <cell r="I155" t="str">
            <v>São Paulo</v>
          </cell>
          <cell r="J155" t="str">
            <v>15.056-750</v>
          </cell>
        </row>
        <row r="156">
          <cell r="A156" t="str">
            <v>Ouroboros</v>
          </cell>
          <cell r="B156" t="str">
            <v>Felipe</v>
          </cell>
          <cell r="C156" t="str">
            <v>Thomé</v>
          </cell>
          <cell r="D156" t="str">
            <v>Masculino</v>
          </cell>
          <cell r="E156">
            <v>31936</v>
          </cell>
          <cell r="F156" t="str">
            <v>(48) 99841-1163</v>
          </cell>
          <cell r="G156" t="str">
            <v>thomefel@gmail.com</v>
          </cell>
          <cell r="H156" t="str">
            <v>Itapema</v>
          </cell>
          <cell r="I156" t="str">
            <v>Santa Catarina</v>
          </cell>
          <cell r="J156" t="str">
            <v>88.220-000</v>
          </cell>
        </row>
        <row r="157">
          <cell r="A157" t="str">
            <v>Kau &amp; Fonseca</v>
          </cell>
          <cell r="B157" t="str">
            <v xml:space="preserve">Ellen Maria </v>
          </cell>
          <cell r="C157" t="str">
            <v>Fonseca Marques</v>
          </cell>
          <cell r="D157" t="str">
            <v>Feminino</v>
          </cell>
          <cell r="E157">
            <v>20231</v>
          </cell>
          <cell r="F157" t="str">
            <v>(65) 99605-6208</v>
          </cell>
          <cell r="G157" t="str">
            <v>ellen.fm@hotmail.com</v>
          </cell>
          <cell r="H157" t="str">
            <v>Cuiabá</v>
          </cell>
          <cell r="I157" t="str">
            <v>Mato Grosso</v>
          </cell>
          <cell r="J157" t="str">
            <v>78.035-600</v>
          </cell>
        </row>
        <row r="158">
          <cell r="A158" t="str">
            <v>Ressignificador</v>
          </cell>
          <cell r="B158" t="str">
            <v>Ludmila</v>
          </cell>
          <cell r="C158" t="str">
            <v>Silva</v>
          </cell>
          <cell r="D158" t="str">
            <v>Feminino</v>
          </cell>
          <cell r="E158">
            <v>31935</v>
          </cell>
          <cell r="F158" t="str">
            <v>(19) 99165-1490</v>
          </cell>
          <cell r="G158" t="str">
            <v>lcarla.silva@icloud.com</v>
          </cell>
          <cell r="H158" t="str">
            <v>Adamantina</v>
          </cell>
          <cell r="I158" t="str">
            <v>São Paulo</v>
          </cell>
          <cell r="J158" t="str">
            <v>13.049-490</v>
          </cell>
        </row>
        <row r="159">
          <cell r="A159" t="str">
            <v xml:space="preserve">Nápolis Cake </v>
          </cell>
          <cell r="B159" t="str">
            <v>Bárbara</v>
          </cell>
          <cell r="C159" t="str">
            <v>Caxias</v>
          </cell>
          <cell r="D159" t="str">
            <v>Feminino</v>
          </cell>
          <cell r="E159">
            <v>31988</v>
          </cell>
          <cell r="F159" t="str">
            <v>(21) 98419-1636</v>
          </cell>
          <cell r="G159" t="str">
            <v>barbara.napolitano@hotmail.com</v>
          </cell>
          <cell r="H159" t="str">
            <v>Rio de Janeiro</v>
          </cell>
          <cell r="I159" t="str">
            <v>Rio de Janeiro</v>
          </cell>
          <cell r="J159" t="str">
            <v>23.036-060</v>
          </cell>
        </row>
        <row r="160">
          <cell r="A160" t="str">
            <v>LUDO Thinking</v>
          </cell>
          <cell r="B160" t="str">
            <v>Anna Paula</v>
          </cell>
          <cell r="C160" t="str">
            <v>Sampaio Barbosa</v>
          </cell>
          <cell r="D160" t="str">
            <v>Feminino</v>
          </cell>
          <cell r="E160">
            <v>33399</v>
          </cell>
          <cell r="F160">
            <v>27998762444</v>
          </cell>
          <cell r="G160" t="str">
            <v>annapsampaio@gmail.com</v>
          </cell>
          <cell r="H160" t="str">
            <v>Vila Velha</v>
          </cell>
          <cell r="I160" t="str">
            <v>Espírito Santo</v>
          </cell>
          <cell r="J160" t="str">
            <v>29.102-912</v>
          </cell>
        </row>
        <row r="161">
          <cell r="A161" t="str">
            <v>LUDO Thinking</v>
          </cell>
          <cell r="B161" t="str">
            <v>Anna Paula</v>
          </cell>
          <cell r="C161" t="str">
            <v>Sampaio Barbosa</v>
          </cell>
          <cell r="D161" t="str">
            <v>Feminino</v>
          </cell>
          <cell r="E161">
            <v>33399</v>
          </cell>
          <cell r="F161">
            <v>27998762444</v>
          </cell>
          <cell r="G161" t="str">
            <v>annapsampaio@gmail.com</v>
          </cell>
          <cell r="H161" t="str">
            <v>Vila Velha</v>
          </cell>
          <cell r="I161" t="str">
            <v>Espírito Santo</v>
          </cell>
          <cell r="J161" t="str">
            <v>29.102-912</v>
          </cell>
        </row>
        <row r="162">
          <cell r="A162" t="str">
            <v>LUDO Thinking</v>
          </cell>
          <cell r="B162" t="str">
            <v>Anna Paula</v>
          </cell>
          <cell r="C162" t="str">
            <v>Sampaio Barbosa</v>
          </cell>
          <cell r="D162" t="str">
            <v>Feminino</v>
          </cell>
          <cell r="E162">
            <v>33399</v>
          </cell>
          <cell r="F162">
            <v>27998762444</v>
          </cell>
          <cell r="G162" t="str">
            <v>annapsampaio@gmail.com</v>
          </cell>
          <cell r="H162" t="str">
            <v>Vila Velha</v>
          </cell>
          <cell r="I162" t="str">
            <v>Espírito Santo</v>
          </cell>
          <cell r="J162" t="str">
            <v>29.102-912</v>
          </cell>
        </row>
        <row r="163">
          <cell r="A163" t="str">
            <v>Ferrari  Consultoria em Midias Sociais</v>
          </cell>
          <cell r="B163" t="str">
            <v>Laiana Tuxa</v>
          </cell>
          <cell r="C163" t="str">
            <v>Ferrari</v>
          </cell>
          <cell r="D163" t="str">
            <v>Feminino</v>
          </cell>
          <cell r="E163">
            <v>34668</v>
          </cell>
          <cell r="F163" t="str">
            <v>(11) 98129-8727</v>
          </cell>
          <cell r="G163" t="str">
            <v>sou@laianaferrari.com</v>
          </cell>
          <cell r="H163" t="str">
            <v>São Paulo</v>
          </cell>
          <cell r="I163" t="str">
            <v>São Paulo</v>
          </cell>
          <cell r="J163" t="str">
            <v>04.671-090</v>
          </cell>
        </row>
        <row r="164">
          <cell r="A164" t="str">
            <v>Nerd Herd® Cursos</v>
          </cell>
          <cell r="B164" t="str">
            <v>Bruno</v>
          </cell>
          <cell r="C164" t="str">
            <v>Freire</v>
          </cell>
          <cell r="D164" t="str">
            <v>Masculino</v>
          </cell>
          <cell r="E164">
            <v>34238</v>
          </cell>
          <cell r="F164" t="str">
            <v>(85) 98589-3024</v>
          </cell>
          <cell r="G164" t="str">
            <v>comercial@nerdherdcursos.com.br</v>
          </cell>
          <cell r="H164" t="str">
            <v>Fortaleza</v>
          </cell>
          <cell r="I164" t="str">
            <v>Ceará</v>
          </cell>
          <cell r="J164" t="str">
            <v>60.422-662</v>
          </cell>
        </row>
        <row r="165">
          <cell r="A165" t="str">
            <v>S &amp; L Espetu\&amp;#39;s</v>
          </cell>
          <cell r="B165" t="str">
            <v>Samara Jessica</v>
          </cell>
          <cell r="C165" t="str">
            <v>Da Silva Pereira</v>
          </cell>
          <cell r="D165" t="str">
            <v>Feminino</v>
          </cell>
          <cell r="E165">
            <v>33510</v>
          </cell>
          <cell r="F165" t="str">
            <v>(84) 99846-8204</v>
          </cell>
          <cell r="G165" t="str">
            <v>sjsamarinha@gmail.com</v>
          </cell>
          <cell r="H165" t="str">
            <v>Equador</v>
          </cell>
          <cell r="I165" t="str">
            <v>Rio Grande do Norte</v>
          </cell>
          <cell r="J165" t="str">
            <v>59.355-000</v>
          </cell>
        </row>
        <row r="166">
          <cell r="A166" t="str">
            <v>CopyUP - Serviços de Impressão</v>
          </cell>
          <cell r="B166" t="str">
            <v>Gustavo</v>
          </cell>
          <cell r="C166" t="str">
            <v>Fernandes</v>
          </cell>
          <cell r="D166" t="str">
            <v>Masculino</v>
          </cell>
          <cell r="E166">
            <v>34199</v>
          </cell>
          <cell r="F166" t="str">
            <v>(81) 99566-8857</v>
          </cell>
          <cell r="G166" t="str">
            <v>gustavouol2011@gmail.com</v>
          </cell>
          <cell r="H166" t="str">
            <v>Recife</v>
          </cell>
          <cell r="I166" t="str">
            <v>Pernambuco</v>
          </cell>
          <cell r="J166" t="str">
            <v>51.010-100</v>
          </cell>
        </row>
        <row r="167">
          <cell r="A167" t="str">
            <v>Joice Barcelos Sobrancelhas</v>
          </cell>
          <cell r="B167" t="str">
            <v>Joice</v>
          </cell>
          <cell r="C167" t="str">
            <v>Oliveira Barcelos</v>
          </cell>
          <cell r="D167" t="str">
            <v>Feminino</v>
          </cell>
          <cell r="E167">
            <v>34714</v>
          </cell>
          <cell r="F167" t="str">
            <v>(55) 99948-5462</v>
          </cell>
          <cell r="G167" t="str">
            <v>joicynhah.jb@gmail.com</v>
          </cell>
          <cell r="H167" t="str">
            <v>Balneário Camboriú</v>
          </cell>
          <cell r="I167" t="str">
            <v>Santa Catarina</v>
          </cell>
          <cell r="J167" t="str">
            <v>88.338-115</v>
          </cell>
        </row>
        <row r="168">
          <cell r="A168" t="str">
            <v>Aveny Consultoria Empresarial</v>
          </cell>
          <cell r="B168" t="str">
            <v>Márcio</v>
          </cell>
          <cell r="C168" t="str">
            <v>Bastos</v>
          </cell>
          <cell r="D168" t="str">
            <v>Masculino</v>
          </cell>
          <cell r="E168">
            <v>29226</v>
          </cell>
          <cell r="F168" t="str">
            <v>(61) 99907-2191</v>
          </cell>
          <cell r="G168" t="str">
            <v>avenyconsultoria@gmail.com</v>
          </cell>
          <cell r="H168" t="str">
            <v>Brasília</v>
          </cell>
          <cell r="I168" t="str">
            <v>Distrito Federal</v>
          </cell>
          <cell r="J168" t="str">
            <v>72.250-413</v>
          </cell>
        </row>
        <row r="169">
          <cell r="A169" t="str">
            <v>Belita</v>
          </cell>
          <cell r="B169" t="str">
            <v>Isabel</v>
          </cell>
          <cell r="C169" t="str">
            <v>Lima</v>
          </cell>
          <cell r="D169" t="str">
            <v>Feminino</v>
          </cell>
          <cell r="E169">
            <v>34106</v>
          </cell>
          <cell r="F169" t="str">
            <v>(79) 99866-0749</v>
          </cell>
          <cell r="G169" t="str">
            <v>isabelalves123@gmail.com</v>
          </cell>
          <cell r="H169" t="str">
            <v>Aracaju</v>
          </cell>
          <cell r="I169" t="str">
            <v>Sergipe</v>
          </cell>
          <cell r="J169" t="str">
            <v>49.048-430</v>
          </cell>
        </row>
        <row r="170">
          <cell r="A170" t="str">
            <v>Bombons da Nat</v>
          </cell>
          <cell r="B170" t="str">
            <v>Leandro</v>
          </cell>
          <cell r="C170" t="str">
            <v>Dos santos Ferraro</v>
          </cell>
          <cell r="D170" t="str">
            <v>Masculino</v>
          </cell>
          <cell r="E170">
            <v>35497</v>
          </cell>
          <cell r="F170" t="str">
            <v>(91) 98029-6732</v>
          </cell>
          <cell r="G170" t="str">
            <v>dsfleandro@gmail.com</v>
          </cell>
          <cell r="H170" t="str">
            <v>Belém</v>
          </cell>
          <cell r="I170" t="str">
            <v>Pará</v>
          </cell>
          <cell r="J170" t="str">
            <v>66.045-645</v>
          </cell>
        </row>
        <row r="171">
          <cell r="A171" t="str">
            <v>Nathaly makeup</v>
          </cell>
          <cell r="B171" t="str">
            <v>Nathaly</v>
          </cell>
          <cell r="C171" t="str">
            <v>Souza</v>
          </cell>
          <cell r="D171" t="str">
            <v>Feminino</v>
          </cell>
          <cell r="E171">
            <v>35786</v>
          </cell>
          <cell r="F171" t="str">
            <v>(91) 98817-4230</v>
          </cell>
          <cell r="G171" t="str">
            <v>nah.sous@gmail.com</v>
          </cell>
          <cell r="H171" t="str">
            <v>Ananindeua</v>
          </cell>
          <cell r="I171" t="str">
            <v>Pará</v>
          </cell>
          <cell r="J171" t="str">
            <v>67.143-420</v>
          </cell>
        </row>
        <row r="172">
          <cell r="A172" t="str">
            <v>Corujinha Baby e Kids.</v>
          </cell>
          <cell r="B172" t="str">
            <v>Damiris Ferreira Dutra</v>
          </cell>
          <cell r="C172" t="str">
            <v>Silva</v>
          </cell>
          <cell r="D172" t="str">
            <v>Feminino</v>
          </cell>
          <cell r="E172">
            <v>32833</v>
          </cell>
          <cell r="F172" t="str">
            <v>(83) 99143-5295</v>
          </cell>
          <cell r="G172" t="str">
            <v>damirisdutra@hotmail.com</v>
          </cell>
          <cell r="H172" t="str">
            <v>Capim</v>
          </cell>
          <cell r="I172" t="str">
            <v>Paraíba</v>
          </cell>
          <cell r="J172" t="str">
            <v>58.287-000</v>
          </cell>
        </row>
        <row r="173">
          <cell r="A173" t="str">
            <v>CopyUP - Serviços de impressão</v>
          </cell>
          <cell r="B173" t="str">
            <v>Gustavo</v>
          </cell>
          <cell r="C173" t="str">
            <v>Fernandes</v>
          </cell>
          <cell r="D173" t="str">
            <v>Masculino</v>
          </cell>
          <cell r="E173">
            <v>34199</v>
          </cell>
          <cell r="F173" t="str">
            <v>(81) 99566-8857</v>
          </cell>
          <cell r="G173" t="str">
            <v>gustavouol2011@gmail.com</v>
          </cell>
          <cell r="H173" t="str">
            <v>Recife</v>
          </cell>
          <cell r="I173" t="str">
            <v>Pernambuco</v>
          </cell>
          <cell r="J173" t="str">
            <v>51.010-100</v>
          </cell>
        </row>
        <row r="174">
          <cell r="A174" t="str">
            <v>Le Alfajor</v>
          </cell>
          <cell r="B174" t="str">
            <v>Leticia</v>
          </cell>
          <cell r="C174" t="str">
            <v>Dos Reis</v>
          </cell>
          <cell r="D174" t="str">
            <v>Feminino</v>
          </cell>
          <cell r="E174">
            <v>34354</v>
          </cell>
          <cell r="F174" t="str">
            <v>(27) 98134-2639</v>
          </cell>
          <cell r="G174" t="str">
            <v>leticia-ltadr@hotmail.com</v>
          </cell>
          <cell r="H174" t="str">
            <v>Vila Velha</v>
          </cell>
          <cell r="I174" t="str">
            <v>Espírito Santo</v>
          </cell>
          <cell r="J174" t="str">
            <v>29.100-200</v>
          </cell>
        </row>
        <row r="175">
          <cell r="A175" t="str">
            <v>Boutique Mirror</v>
          </cell>
          <cell r="B175" t="str">
            <v>Jaqueline Laiz</v>
          </cell>
          <cell r="C175" t="str">
            <v>Rodrigues</v>
          </cell>
          <cell r="D175" t="str">
            <v>Feminino</v>
          </cell>
          <cell r="E175">
            <v>32174</v>
          </cell>
          <cell r="F175" t="str">
            <v>(11) 99774-1400</v>
          </cell>
          <cell r="G175" t="str">
            <v>jaqueline88_rodrigues@hotmail.com</v>
          </cell>
          <cell r="H175" t="str">
            <v>JUNDIAI</v>
          </cell>
          <cell r="I175" t="str">
            <v>São Paulo</v>
          </cell>
          <cell r="J175" t="str">
            <v>13.218-190</v>
          </cell>
        </row>
        <row r="176">
          <cell r="A176" t="str">
            <v>PONTO OPCIONAL</v>
          </cell>
          <cell r="B176" t="str">
            <v>Khérly Kétlin</v>
          </cell>
          <cell r="C176" t="str">
            <v>Moraes</v>
          </cell>
          <cell r="D176" t="str">
            <v>Feminino</v>
          </cell>
          <cell r="E176">
            <v>32119</v>
          </cell>
          <cell r="F176" t="str">
            <v>(19) 99181-6649</v>
          </cell>
          <cell r="G176" t="str">
            <v>kherlyk._.moraes@outlook.com</v>
          </cell>
          <cell r="H176" t="str">
            <v>Americana</v>
          </cell>
          <cell r="I176" t="str">
            <v>São Paulo</v>
          </cell>
          <cell r="J176" t="str">
            <v>13.467-272</v>
          </cell>
        </row>
        <row r="177">
          <cell r="A177" t="str">
            <v>HEYDDER DE SOUZA BARBOSA &amp; CIA LTDA</v>
          </cell>
          <cell r="B177" t="str">
            <v>Heydder</v>
          </cell>
          <cell r="C177" t="str">
            <v>Barbosa</v>
          </cell>
          <cell r="D177" t="str">
            <v>Masculino</v>
          </cell>
          <cell r="E177">
            <v>30722</v>
          </cell>
          <cell r="F177" t="str">
            <v>(92) 99321-0028</v>
          </cell>
          <cell r="G177" t="str">
            <v>heydderbarbosa@gmail.com</v>
          </cell>
          <cell r="H177" t="str">
            <v>Manaus</v>
          </cell>
          <cell r="I177" t="str">
            <v>Amazonas</v>
          </cell>
          <cell r="J177" t="str">
            <v>69.049-210</v>
          </cell>
        </row>
        <row r="178">
          <cell r="A178" t="str">
            <v>Startup: Wejust</v>
          </cell>
          <cell r="B178" t="str">
            <v>Edson</v>
          </cell>
          <cell r="C178" t="str">
            <v>Rodrigues</v>
          </cell>
          <cell r="D178" t="str">
            <v>Masculino</v>
          </cell>
          <cell r="E178">
            <v>34433</v>
          </cell>
          <cell r="F178" t="str">
            <v>(82) 99685-8526</v>
          </cell>
          <cell r="G178" t="str">
            <v>edson91686332@hotmail.com</v>
          </cell>
          <cell r="H178" t="str">
            <v>São Miguel dos Campos</v>
          </cell>
          <cell r="I178" t="str">
            <v>Alagoas</v>
          </cell>
          <cell r="J178" t="str">
            <v>57.245-190</v>
          </cell>
        </row>
        <row r="179">
          <cell r="A179" t="str">
            <v>Startup: Wejust</v>
          </cell>
          <cell r="B179" t="str">
            <v>Edson</v>
          </cell>
          <cell r="C179" t="str">
            <v>Rodrigues</v>
          </cell>
          <cell r="D179" t="str">
            <v>Masculino</v>
          </cell>
          <cell r="E179">
            <v>34433</v>
          </cell>
          <cell r="F179" t="str">
            <v>(82) 99685-8526</v>
          </cell>
          <cell r="G179" t="str">
            <v>edson91686332@hotmail.com</v>
          </cell>
          <cell r="H179" t="str">
            <v>São Miguel dos Campos</v>
          </cell>
          <cell r="I179" t="str">
            <v>Alagoas</v>
          </cell>
          <cell r="J179" t="str">
            <v>57.245-190</v>
          </cell>
        </row>
        <row r="180">
          <cell r="A180" t="str">
            <v>Música em Escala</v>
          </cell>
          <cell r="B180" t="str">
            <v>Larissa</v>
          </cell>
          <cell r="C180" t="str">
            <v>Marinho De Miranda</v>
          </cell>
          <cell r="D180" t="str">
            <v>Feminino</v>
          </cell>
          <cell r="E180">
            <v>32729</v>
          </cell>
          <cell r="F180" t="str">
            <v>(21) 96620-6235</v>
          </cell>
          <cell r="G180" t="str">
            <v>larimarinho22@gmail.com</v>
          </cell>
          <cell r="H180" t="str">
            <v>Duque de Caxias</v>
          </cell>
          <cell r="I180" t="str">
            <v>Rio de Janeiro</v>
          </cell>
          <cell r="J180" t="str">
            <v>25.220-010</v>
          </cell>
        </row>
        <row r="181">
          <cell r="A181" t="str">
            <v>DaMaria - Assistente Virtual</v>
          </cell>
          <cell r="B181" t="str">
            <v>Camila</v>
          </cell>
          <cell r="C181" t="str">
            <v>Santos</v>
          </cell>
          <cell r="D181" t="str">
            <v>Feminino</v>
          </cell>
          <cell r="E181">
            <v>33032</v>
          </cell>
          <cell r="F181" t="str">
            <v>(11) 2610-6741</v>
          </cell>
          <cell r="G181" t="str">
            <v>camilasantos.ccs@gmail.com</v>
          </cell>
          <cell r="H181" t="str">
            <v>Mogi das Cruzes</v>
          </cell>
          <cell r="I181" t="str">
            <v>São Paulo</v>
          </cell>
          <cell r="J181" t="str">
            <v>08.780-830</v>
          </cell>
        </row>
        <row r="182">
          <cell r="A182" t="str">
            <v>Gracieli Ramos Personal de Beleza e Esti</v>
          </cell>
          <cell r="B182" t="str">
            <v>Gracieli</v>
          </cell>
          <cell r="C182" t="str">
            <v>Aparecida de Lima Ramos</v>
          </cell>
          <cell r="D182" t="str">
            <v>Feminino</v>
          </cell>
          <cell r="E182">
            <v>30547</v>
          </cell>
          <cell r="F182" t="str">
            <v>(49) 98837-2122</v>
          </cell>
          <cell r="G182" t="str">
            <v>blueangelfesta@gmail.com</v>
          </cell>
          <cell r="H182" t="str">
            <v>Chapecó</v>
          </cell>
          <cell r="I182" t="str">
            <v>Santa Catarina</v>
          </cell>
          <cell r="J182" t="str">
            <v>89.812-451</v>
          </cell>
        </row>
        <row r="183">
          <cell r="A183" t="str">
            <v>Lassee gelados artesanais</v>
          </cell>
          <cell r="B183" t="str">
            <v>Carlos</v>
          </cell>
          <cell r="C183" t="str">
            <v>Alexandre</v>
          </cell>
          <cell r="D183" t="str">
            <v>Masculino</v>
          </cell>
          <cell r="E183">
            <v>34690</v>
          </cell>
          <cell r="F183" t="str">
            <v>(38) 99102-8649</v>
          </cell>
          <cell r="G183" t="str">
            <v>alexandre.moc@hotmail.com</v>
          </cell>
          <cell r="H183" t="str">
            <v>Montes Claros</v>
          </cell>
          <cell r="I183" t="str">
            <v>Minas Gerais</v>
          </cell>
          <cell r="J183" t="str">
            <v>39.400-162</v>
          </cell>
        </row>
        <row r="184">
          <cell r="A184" t="str">
            <v>Agência Design</v>
          </cell>
          <cell r="B184" t="str">
            <v>Camila</v>
          </cell>
          <cell r="C184" t="str">
            <v>Fernandes</v>
          </cell>
          <cell r="D184" t="str">
            <v>Feminino</v>
          </cell>
          <cell r="E184">
            <v>33382</v>
          </cell>
          <cell r="F184" t="str">
            <v>(32) 99907-9766</v>
          </cell>
          <cell r="G184" t="str">
            <v>camilafatimacosta@gmail.com</v>
          </cell>
          <cell r="H184" t="str">
            <v>Ubá</v>
          </cell>
          <cell r="I184" t="str">
            <v>Minas Gerais</v>
          </cell>
          <cell r="J184" t="str">
            <v>36.503-330</v>
          </cell>
        </row>
        <row r="185">
          <cell r="A185" t="str">
            <v xml:space="preserve">More Love Sex Shop </v>
          </cell>
          <cell r="B185" t="str">
            <v>Maisa</v>
          </cell>
          <cell r="C185" t="str">
            <v>Guidio MONSOLI</v>
          </cell>
          <cell r="D185" t="str">
            <v>Feminino</v>
          </cell>
          <cell r="E185">
            <v>33632</v>
          </cell>
          <cell r="F185" t="str">
            <v>(14) 99838-5621</v>
          </cell>
          <cell r="G185" t="str">
            <v>maisa_guidio@hotmail.com</v>
          </cell>
          <cell r="H185" t="str">
            <v>Ipauçu</v>
          </cell>
          <cell r="I185" t="str">
            <v>São Paulo</v>
          </cell>
          <cell r="J185" t="str">
            <v>18.950-000</v>
          </cell>
        </row>
        <row r="186">
          <cell r="A186" t="str">
            <v>Nanda Lima Ateliê</v>
          </cell>
          <cell r="B186" t="str">
            <v>Fernanda</v>
          </cell>
          <cell r="C186" t="str">
            <v>Lima</v>
          </cell>
          <cell r="D186" t="str">
            <v>Feminino</v>
          </cell>
          <cell r="E186">
            <v>29740</v>
          </cell>
          <cell r="F186" t="str">
            <v>(11) 94198-8500</v>
          </cell>
          <cell r="G186" t="str">
            <v>nandalima94@yahoo.com.br</v>
          </cell>
          <cell r="H186" t="str">
            <v>São Paulo</v>
          </cell>
          <cell r="I186" t="str">
            <v>São Paulo</v>
          </cell>
          <cell r="J186" t="str">
            <v>03.275-000</v>
          </cell>
        </row>
        <row r="187">
          <cell r="A187" t="str">
            <v>Michael Boss store</v>
          </cell>
          <cell r="B187" t="str">
            <v>Michael</v>
          </cell>
          <cell r="C187" t="str">
            <v>Elias</v>
          </cell>
          <cell r="D187" t="str">
            <v>Masculino</v>
          </cell>
          <cell r="E187">
            <v>32566</v>
          </cell>
          <cell r="F187" t="str">
            <v>(11) 98692-7711</v>
          </cell>
          <cell r="G187" t="str">
            <v>michael.junior89@hotmail.com</v>
          </cell>
          <cell r="H187" t="str">
            <v>Guarulhos</v>
          </cell>
          <cell r="I187" t="str">
            <v>São Paulo</v>
          </cell>
          <cell r="J187" t="str">
            <v>07.145-405</v>
          </cell>
        </row>
        <row r="188">
          <cell r="A188" t="str">
            <v>Camargos Variedade</v>
          </cell>
          <cell r="B188" t="str">
            <v>Silmara</v>
          </cell>
          <cell r="C188" t="str">
            <v>Brito Camargo</v>
          </cell>
          <cell r="D188" t="str">
            <v>Feminino</v>
          </cell>
          <cell r="E188">
            <v>33141</v>
          </cell>
          <cell r="F188" t="str">
            <v>(93) 99157-7948</v>
          </cell>
          <cell r="G188" t="str">
            <v>camargo-ambiental@hotmail.com</v>
          </cell>
          <cell r="H188" t="str">
            <v>Itaituba</v>
          </cell>
          <cell r="I188" t="str">
            <v>Pará</v>
          </cell>
          <cell r="J188" t="str">
            <v>68.180-400</v>
          </cell>
        </row>
        <row r="189">
          <cell r="A189" t="str">
            <v>PORTAL DO AÇAI</v>
          </cell>
          <cell r="B189" t="str">
            <v>José Rodrigo</v>
          </cell>
          <cell r="C189" t="str">
            <v>Mascarenhas</v>
          </cell>
          <cell r="D189" t="str">
            <v>Masculino</v>
          </cell>
          <cell r="E189">
            <v>33298</v>
          </cell>
          <cell r="F189" t="str">
            <v>(75) 98218-1812</v>
          </cell>
          <cell r="G189" t="str">
            <v>rodrigo10521@hotmail.com</v>
          </cell>
          <cell r="H189" t="str">
            <v>feira de santana</v>
          </cell>
          <cell r="I189" t="str">
            <v>Bahia</v>
          </cell>
          <cell r="J189" t="str">
            <v>44.001-120</v>
          </cell>
        </row>
        <row r="190">
          <cell r="A190" t="str">
            <v>Day beleza em alta</v>
          </cell>
          <cell r="B190" t="str">
            <v>Daiana</v>
          </cell>
          <cell r="C190" t="str">
            <v>Cunha</v>
          </cell>
          <cell r="D190" t="str">
            <v>Feminino</v>
          </cell>
          <cell r="E190">
            <v>32688</v>
          </cell>
          <cell r="F190" t="str">
            <v>(21) 98398-1189</v>
          </cell>
          <cell r="G190" t="str">
            <v>dayequel@gmail.com</v>
          </cell>
          <cell r="H190" t="str">
            <v>Rio de Janeiro</v>
          </cell>
          <cell r="I190" t="str">
            <v>Rio de Janeiro</v>
          </cell>
          <cell r="J190" t="str">
            <v>21.842-550</v>
          </cell>
        </row>
        <row r="191">
          <cell r="A191" t="str">
            <v>Mayon Vet</v>
          </cell>
          <cell r="B191" t="str">
            <v>Marina</v>
          </cell>
          <cell r="C191" t="str">
            <v>Oliveira</v>
          </cell>
          <cell r="D191" t="str">
            <v>Feminino</v>
          </cell>
          <cell r="E191">
            <v>32657</v>
          </cell>
          <cell r="F191" t="str">
            <v>(11) 97091-8849</v>
          </cell>
          <cell r="G191" t="str">
            <v>mafiguix10@gmail.com</v>
          </cell>
          <cell r="H191" t="str">
            <v>São Paulo</v>
          </cell>
          <cell r="I191" t="str">
            <v>São Paulo</v>
          </cell>
          <cell r="J191" t="str">
            <v>04.622-001</v>
          </cell>
        </row>
        <row r="192">
          <cell r="A192" t="str">
            <v xml:space="preserve">Dona Cereja Confeitaria Artesanal </v>
          </cell>
          <cell r="B192" t="str">
            <v>Elza</v>
          </cell>
          <cell r="C192" t="str">
            <v>Chagas</v>
          </cell>
          <cell r="D192" t="str">
            <v>Feminino</v>
          </cell>
          <cell r="E192">
            <v>33662</v>
          </cell>
          <cell r="F192" t="str">
            <v>(71) 99222-5099</v>
          </cell>
          <cell r="G192" t="str">
            <v>chagasneta@hotmail.com</v>
          </cell>
          <cell r="H192" t="str">
            <v>Camaçari</v>
          </cell>
          <cell r="I192" t="str">
            <v>Bahia</v>
          </cell>
          <cell r="J192" t="str">
            <v>42.820-000</v>
          </cell>
        </row>
        <row r="193">
          <cell r="A193" t="str">
            <v>Studio Spasso Escola de Dança</v>
          </cell>
          <cell r="B193" t="str">
            <v>Leslie Alice</v>
          </cell>
          <cell r="C193" t="str">
            <v>Taube Diehl</v>
          </cell>
          <cell r="D193" t="str">
            <v>Feminino</v>
          </cell>
          <cell r="E193">
            <v>30621</v>
          </cell>
          <cell r="F193" t="str">
            <v>(51) 99669-1984</v>
          </cell>
          <cell r="G193" t="str">
            <v>lesliealicedanca@gmail.com</v>
          </cell>
          <cell r="H193" t="str">
            <v>Canoas</v>
          </cell>
          <cell r="I193" t="str">
            <v>Rio Grande do Sul</v>
          </cell>
          <cell r="J193" t="str">
            <v>92.120-190</v>
          </cell>
        </row>
        <row r="194">
          <cell r="A194" t="str">
            <v>SOPHIA STORE</v>
          </cell>
          <cell r="B194" t="str">
            <v>Dayane</v>
          </cell>
          <cell r="C194" t="str">
            <v>Cristina</v>
          </cell>
          <cell r="D194" t="str">
            <v>Feminino</v>
          </cell>
          <cell r="E194">
            <v>33670</v>
          </cell>
          <cell r="F194" t="str">
            <v>(21) 3313-8618</v>
          </cell>
          <cell r="G194" t="str">
            <v>dayanecristinalove@hotmail.com</v>
          </cell>
          <cell r="H194" t="str">
            <v>Rio de Janeiro</v>
          </cell>
          <cell r="I194" t="str">
            <v>Rio de Janeiro</v>
          </cell>
          <cell r="J194" t="str">
            <v>23.595-115</v>
          </cell>
        </row>
        <row r="195">
          <cell r="A195" t="str">
            <v xml:space="preserve">Ducha Com Pretinho </v>
          </cell>
          <cell r="B195" t="str">
            <v>Adriano</v>
          </cell>
          <cell r="C195" t="str">
            <v>Rodrigues</v>
          </cell>
          <cell r="D195" t="str">
            <v>Masculino</v>
          </cell>
          <cell r="E195">
            <v>33972</v>
          </cell>
          <cell r="F195" t="str">
            <v>(11) 2025-3335</v>
          </cell>
          <cell r="G195" t="str">
            <v>adrianosilva4668@gmail.com</v>
          </cell>
          <cell r="H195" t="str">
            <v>São Paulo</v>
          </cell>
          <cell r="I195" t="str">
            <v>São Paulo</v>
          </cell>
          <cell r="J195" t="str">
            <v>08.122-070</v>
          </cell>
        </row>
        <row r="196">
          <cell r="A196" t="str">
            <v>Orbital</v>
          </cell>
          <cell r="B196" t="str">
            <v>Amanda</v>
          </cell>
          <cell r="C196" t="str">
            <v>Timóteo Rebelo</v>
          </cell>
          <cell r="D196" t="str">
            <v>Feminino</v>
          </cell>
          <cell r="E196">
            <v>32858</v>
          </cell>
          <cell r="F196" t="str">
            <v>(82) 99628-0623</v>
          </cell>
          <cell r="G196" t="str">
            <v>amandarebelo.ma@gmail.com</v>
          </cell>
          <cell r="H196" t="str">
            <v>Maceió</v>
          </cell>
          <cell r="I196" t="str">
            <v>Alagoas</v>
          </cell>
          <cell r="J196" t="str">
            <v>57.081-218</v>
          </cell>
        </row>
        <row r="197">
          <cell r="A197" t="str">
            <v>Daimoda</v>
          </cell>
          <cell r="B197" t="str">
            <v>Daisa Silva Araújo</v>
          </cell>
          <cell r="C197" t="str">
            <v>Dai</v>
          </cell>
          <cell r="D197" t="str">
            <v>Feminino</v>
          </cell>
          <cell r="E197">
            <v>33939</v>
          </cell>
          <cell r="F197" t="str">
            <v>(75) 9831-6483</v>
          </cell>
          <cell r="G197" t="str">
            <v>daisacarneirolf@gmail.com</v>
          </cell>
          <cell r="H197" t="str">
            <v>Riachão do Jacuípe</v>
          </cell>
          <cell r="I197" t="str">
            <v>Bahia</v>
          </cell>
          <cell r="J197" t="str">
            <v>44.640-000</v>
          </cell>
        </row>
        <row r="198">
          <cell r="A198" t="str">
            <v>Bah Bag</v>
          </cell>
          <cell r="B198" t="str">
            <v>Bárbara Stephanie</v>
          </cell>
          <cell r="C198" t="str">
            <v>Lira Maciel</v>
          </cell>
          <cell r="D198" t="str">
            <v>Feminino</v>
          </cell>
          <cell r="E198">
            <v>33879</v>
          </cell>
          <cell r="F198" t="str">
            <v>(83) 98701-3353</v>
          </cell>
          <cell r="G198" t="str">
            <v>barbarasthephanie@hotmail.com</v>
          </cell>
          <cell r="H198" t="str">
            <v>João Pessoa</v>
          </cell>
          <cell r="I198" t="str">
            <v>Paraíba</v>
          </cell>
          <cell r="J198" t="str">
            <v>58.057-320</v>
          </cell>
        </row>
        <row r="199">
          <cell r="A199" t="str">
            <v>Império Encanto</v>
          </cell>
          <cell r="B199" t="str">
            <v>Myllena</v>
          </cell>
          <cell r="C199" t="str">
            <v>Lopez</v>
          </cell>
          <cell r="D199" t="str">
            <v>Feminino</v>
          </cell>
          <cell r="E199">
            <v>36258</v>
          </cell>
          <cell r="F199" t="str">
            <v>(13) 98229-3667</v>
          </cell>
          <cell r="G199" t="str">
            <v>myllenalopezz@hotmail.com</v>
          </cell>
          <cell r="H199" t="str">
            <v>São Vicente</v>
          </cell>
          <cell r="I199" t="str">
            <v>São Paulo</v>
          </cell>
          <cell r="J199" t="str">
            <v>11.355-350</v>
          </cell>
        </row>
        <row r="200">
          <cell r="A200" t="str">
            <v>AutonoMei</v>
          </cell>
          <cell r="B200" t="str">
            <v>Helder</v>
          </cell>
          <cell r="C200" t="str">
            <v>Novaes</v>
          </cell>
          <cell r="D200" t="str">
            <v>Masculino</v>
          </cell>
          <cell r="E200">
            <v>32910</v>
          </cell>
          <cell r="F200" t="str">
            <v>(21) 99930-0870</v>
          </cell>
          <cell r="G200" t="str">
            <v>helder.novaes@outlook.com.br</v>
          </cell>
          <cell r="H200" t="str">
            <v>Rio de Janeiro</v>
          </cell>
          <cell r="I200" t="str">
            <v>Rio de Janeiro</v>
          </cell>
          <cell r="J200" t="str">
            <v>22.770-233</v>
          </cell>
        </row>
        <row r="201">
          <cell r="A201" t="str">
            <v>Miss Lavy Boutique</v>
          </cell>
          <cell r="B201" t="str">
            <v>Andreia</v>
          </cell>
          <cell r="C201" t="str">
            <v>Alves</v>
          </cell>
          <cell r="D201" t="str">
            <v>Feminino</v>
          </cell>
          <cell r="E201">
            <v>30540</v>
          </cell>
          <cell r="F201" t="str">
            <v>(11) 99694-2699</v>
          </cell>
          <cell r="G201" t="str">
            <v>misslavyboutique@gmail.com</v>
          </cell>
          <cell r="H201" t="str">
            <v>São Caetano do Sul</v>
          </cell>
          <cell r="I201" t="str">
            <v>São Paulo</v>
          </cell>
          <cell r="J201" t="str">
            <v>09.572-000</v>
          </cell>
        </row>
        <row r="202">
          <cell r="A202" t="str">
            <v>Closet Modas</v>
          </cell>
          <cell r="B202" t="str">
            <v>Ketlen Moreira Lopes</v>
          </cell>
          <cell r="C202" t="str">
            <v>Santos</v>
          </cell>
          <cell r="D202" t="str">
            <v>Feminino</v>
          </cell>
          <cell r="E202">
            <v>35521</v>
          </cell>
          <cell r="F202" t="str">
            <v>(14) 99620-6483</v>
          </cell>
          <cell r="G202" t="str">
            <v>ketlenloopes@gmail.com</v>
          </cell>
          <cell r="H202" t="str">
            <v>Lençóis Paulista</v>
          </cell>
          <cell r="I202" t="str">
            <v>São Paulo</v>
          </cell>
          <cell r="J202" t="str">
            <v>18.683-471</v>
          </cell>
        </row>
        <row r="203">
          <cell r="A203" t="str">
            <v>TFIT GROUP</v>
          </cell>
          <cell r="B203" t="str">
            <v>Fábio</v>
          </cell>
          <cell r="C203" t="str">
            <v>Santana</v>
          </cell>
          <cell r="D203" t="str">
            <v>Masculino</v>
          </cell>
          <cell r="E203">
            <v>33501</v>
          </cell>
          <cell r="F203" t="str">
            <v>(81) 99784-5622</v>
          </cell>
          <cell r="G203" t="str">
            <v>fabio-santana@outlook.com</v>
          </cell>
          <cell r="H203" t="str">
            <v>Recife</v>
          </cell>
          <cell r="I203" t="str">
            <v>Pernambuco</v>
          </cell>
          <cell r="J203" t="str">
            <v>51.110-380</v>
          </cell>
        </row>
        <row r="204">
          <cell r="A204" t="str">
            <v>Hospedacão</v>
          </cell>
          <cell r="B204" t="str">
            <v>Karita</v>
          </cell>
          <cell r="C204" t="str">
            <v>Moreira</v>
          </cell>
          <cell r="D204" t="str">
            <v>Feminino</v>
          </cell>
          <cell r="E204">
            <v>32127</v>
          </cell>
          <cell r="F204" t="str">
            <v>(41) 3053-8466</v>
          </cell>
          <cell r="G204" t="str">
            <v>tge.opet@hotmail.com</v>
          </cell>
          <cell r="H204" t="str">
            <v>Curitiba</v>
          </cell>
          <cell r="I204" t="str">
            <v>Paraná</v>
          </cell>
          <cell r="J204" t="str">
            <v>81.710-050</v>
          </cell>
        </row>
        <row r="205">
          <cell r="A205" t="str">
            <v>Grana Pretta</v>
          </cell>
          <cell r="B205" t="str">
            <v>Monica</v>
          </cell>
          <cell r="C205" t="str">
            <v>Costa</v>
          </cell>
          <cell r="D205" t="str">
            <v>Feminino</v>
          </cell>
          <cell r="E205">
            <v>26628</v>
          </cell>
          <cell r="F205" t="str">
            <v>(11) 99968-1518</v>
          </cell>
          <cell r="G205" t="str">
            <v>granapreta45@gmail.com</v>
          </cell>
          <cell r="H205" t="str">
            <v>São Paulo</v>
          </cell>
          <cell r="I205" t="str">
            <v>São Paulo</v>
          </cell>
          <cell r="J205" t="str">
            <v>05.762-140</v>
          </cell>
        </row>
        <row r="206">
          <cell r="A206" t="str">
            <v>SRM Motopeças</v>
          </cell>
          <cell r="B206" t="str">
            <v>Oton Rodrigo</v>
          </cell>
          <cell r="C206" t="str">
            <v>Chagas de Moraes</v>
          </cell>
          <cell r="D206" t="str">
            <v>Masculino</v>
          </cell>
          <cell r="E206">
            <v>30633</v>
          </cell>
          <cell r="F206" t="str">
            <v>(21) 99584-6005</v>
          </cell>
          <cell r="G206" t="str">
            <v>otonrodrigo@hotmail.com</v>
          </cell>
          <cell r="H206" t="str">
            <v>Mesquita</v>
          </cell>
          <cell r="I206" t="str">
            <v>Rio de Janeiro</v>
          </cell>
          <cell r="J206" t="str">
            <v>26.582-020</v>
          </cell>
        </row>
        <row r="207">
          <cell r="A207" t="str">
            <v>SRM Motopeças</v>
          </cell>
          <cell r="B207" t="str">
            <v>Oton Rodrigo</v>
          </cell>
          <cell r="C207" t="str">
            <v>Chagas de Moraes</v>
          </cell>
          <cell r="D207" t="str">
            <v>Masculino</v>
          </cell>
          <cell r="E207">
            <v>30633</v>
          </cell>
          <cell r="F207" t="str">
            <v>(21) 99584-6005</v>
          </cell>
          <cell r="G207" t="str">
            <v>otonrodrigo@hotmail.com</v>
          </cell>
          <cell r="H207" t="str">
            <v>Mesquita</v>
          </cell>
          <cell r="I207" t="str">
            <v>Rio de Janeiro</v>
          </cell>
          <cell r="J207" t="str">
            <v>26.582-020</v>
          </cell>
        </row>
        <row r="208">
          <cell r="A208" t="str">
            <v xml:space="preserve">3 Jotas moda feminina e masculina </v>
          </cell>
          <cell r="B208" t="str">
            <v>Jéssica Angelica</v>
          </cell>
          <cell r="C208" t="str">
            <v>Lima Costa</v>
          </cell>
          <cell r="D208" t="str">
            <v>Feminino</v>
          </cell>
          <cell r="E208">
            <v>32808</v>
          </cell>
          <cell r="F208" t="str">
            <v>(38) 99915-5327</v>
          </cell>
          <cell r="G208" t="str">
            <v>jessica.lima435@gmail.com</v>
          </cell>
          <cell r="H208" t="str">
            <v>Montes Claros</v>
          </cell>
          <cell r="I208" t="str">
            <v>Minas Gerais</v>
          </cell>
          <cell r="J208" t="str">
            <v>39.402-518</v>
          </cell>
        </row>
        <row r="209">
          <cell r="A209" t="str">
            <v>bar é mercearia da Lili</v>
          </cell>
          <cell r="B209" t="str">
            <v>Livia</v>
          </cell>
          <cell r="C209" t="str">
            <v>Franca</v>
          </cell>
          <cell r="D209" t="str">
            <v>Feminino</v>
          </cell>
          <cell r="E209">
            <v>30089</v>
          </cell>
          <cell r="F209" t="str">
            <v>(75) 9914-1205</v>
          </cell>
          <cell r="G209" t="str">
            <v>851961261678900@facebook.com</v>
          </cell>
          <cell r="H209" t="str">
            <v>Feira de Santana</v>
          </cell>
          <cell r="I209" t="str">
            <v>Bahia</v>
          </cell>
          <cell r="J209" t="str">
            <v>44.118-000</v>
          </cell>
        </row>
        <row r="210">
          <cell r="A210" t="str">
            <v>Suculentando plantas e jardinagem</v>
          </cell>
          <cell r="B210" t="str">
            <v>Brisa</v>
          </cell>
          <cell r="C210" t="str">
            <v>Lara</v>
          </cell>
          <cell r="D210" t="str">
            <v>Feminino</v>
          </cell>
          <cell r="E210">
            <v>35736</v>
          </cell>
          <cell r="F210" t="str">
            <v>(31) 98397-4466</v>
          </cell>
          <cell r="G210" t="str">
            <v>brisalara2@yahoo.com</v>
          </cell>
          <cell r="H210" t="str">
            <v>Belo Horizonte</v>
          </cell>
          <cell r="I210" t="str">
            <v>Minas Gerais</v>
          </cell>
          <cell r="J210" t="str">
            <v>30.550-390</v>
          </cell>
        </row>
        <row r="211">
          <cell r="A211" t="str">
            <v>L,eco Estetica Automotiva</v>
          </cell>
          <cell r="B211" t="str">
            <v>Luciano</v>
          </cell>
          <cell r="C211" t="str">
            <v>Dos santos Guedes</v>
          </cell>
          <cell r="D211" t="str">
            <v>Masculino</v>
          </cell>
          <cell r="E211">
            <v>34444</v>
          </cell>
          <cell r="F211" t="str">
            <v>(71) 98249-8522</v>
          </cell>
          <cell r="G211" t="str">
            <v>luciano_20-@hotmail.com</v>
          </cell>
          <cell r="H211" t="str">
            <v>São Francisco do Conde</v>
          </cell>
          <cell r="I211" t="str">
            <v>Bahia</v>
          </cell>
          <cell r="J211" t="str">
            <v>43.900-000</v>
          </cell>
        </row>
        <row r="212">
          <cell r="A212" t="str">
            <v>D\&amp;#39;ela Cervejaria</v>
          </cell>
          <cell r="B212" t="str">
            <v>Nathanna</v>
          </cell>
          <cell r="C212" t="str">
            <v>Azevedo</v>
          </cell>
          <cell r="D212" t="str">
            <v>Feminino</v>
          </cell>
          <cell r="E212">
            <v>33541</v>
          </cell>
          <cell r="F212" t="str">
            <v>(46) 99900-9369</v>
          </cell>
          <cell r="G212" t="str">
            <v>nathanna@alunos.utfpr.edu.br</v>
          </cell>
          <cell r="H212" t="str">
            <v>Pato Branco</v>
          </cell>
          <cell r="I212" t="str">
            <v>Paraná</v>
          </cell>
          <cell r="J212" t="str">
            <v>85.501-340</v>
          </cell>
        </row>
        <row r="213">
          <cell r="A213" t="str">
            <v>Von Destroyer</v>
          </cell>
          <cell r="B213" t="str">
            <v>Caio</v>
          </cell>
          <cell r="C213" t="str">
            <v>Rincon</v>
          </cell>
          <cell r="D213" t="str">
            <v>Masculino</v>
          </cell>
          <cell r="E213">
            <v>34400</v>
          </cell>
          <cell r="F213" t="str">
            <v>(11) 94985-2114</v>
          </cell>
          <cell r="G213" t="str">
            <v>rinconcaio@gmail.com</v>
          </cell>
          <cell r="H213" t="str">
            <v>São Paulo</v>
          </cell>
          <cell r="I213" t="str">
            <v>São Paulo</v>
          </cell>
          <cell r="J213" t="str">
            <v>02.312-100</v>
          </cell>
        </row>
        <row r="214">
          <cell r="A214" t="str">
            <v>DaLô Food Bike</v>
          </cell>
          <cell r="B214" t="str">
            <v>Lorenza</v>
          </cell>
          <cell r="C214" t="str">
            <v>Macedo</v>
          </cell>
          <cell r="D214" t="str">
            <v>Feminino</v>
          </cell>
          <cell r="E214">
            <v>31877</v>
          </cell>
          <cell r="F214" t="str">
            <v>(46) 99942-1110</v>
          </cell>
          <cell r="G214" t="str">
            <v>lorenzalpmacedo@gmail.com</v>
          </cell>
          <cell r="H214" t="str">
            <v>Chopinzinho</v>
          </cell>
          <cell r="I214" t="str">
            <v>Paraná</v>
          </cell>
          <cell r="J214" t="str">
            <v>85.560-000</v>
          </cell>
        </row>
        <row r="215">
          <cell r="A215" t="str">
            <v>POUS - SUSTENTÁVEL, VEGANO E ECOLÓGICO</v>
          </cell>
          <cell r="B215" t="str">
            <v>Kellen</v>
          </cell>
          <cell r="C215" t="str">
            <v>Santos</v>
          </cell>
          <cell r="D215" t="str">
            <v>Feminino</v>
          </cell>
          <cell r="E215">
            <v>31352</v>
          </cell>
          <cell r="F215" t="str">
            <v>(11) 94123-5723</v>
          </cell>
          <cell r="G215" t="str">
            <v>pous.kellen@gmail.com</v>
          </cell>
          <cell r="H215" t="str">
            <v>Curitiba</v>
          </cell>
          <cell r="I215" t="str">
            <v>Paraná</v>
          </cell>
          <cell r="J215" t="str">
            <v>82.560-560</v>
          </cell>
        </row>
        <row r="216">
          <cell r="A216" t="str">
            <v>C0isasdecasamento</v>
          </cell>
          <cell r="B216" t="str">
            <v>Luana</v>
          </cell>
          <cell r="C216" t="str">
            <v>Monteiro</v>
          </cell>
          <cell r="D216" t="str">
            <v>Feminino</v>
          </cell>
          <cell r="E216">
            <v>31079</v>
          </cell>
          <cell r="F216" t="str">
            <v>(21) 96969-0449</v>
          </cell>
          <cell r="G216" t="str">
            <v>luanaconceicao19@gmail.com</v>
          </cell>
          <cell r="H216" t="str">
            <v>Rio de janeiro</v>
          </cell>
          <cell r="I216" t="str">
            <v>Rio de Janeiro</v>
          </cell>
          <cell r="J216" t="str">
            <v>23.059-340</v>
          </cell>
        </row>
        <row r="217">
          <cell r="A217" t="str">
            <v>C0isasdecasamento</v>
          </cell>
          <cell r="B217" t="str">
            <v>Luana</v>
          </cell>
          <cell r="C217" t="str">
            <v>Monteiro</v>
          </cell>
          <cell r="D217" t="str">
            <v>Feminino</v>
          </cell>
          <cell r="E217">
            <v>31079</v>
          </cell>
          <cell r="F217" t="str">
            <v>(21) 96969-0449</v>
          </cell>
          <cell r="G217" t="str">
            <v>luanaconceicao19@gmail.com</v>
          </cell>
          <cell r="H217" t="str">
            <v>Rio de janeiro</v>
          </cell>
          <cell r="I217" t="str">
            <v>Rio de Janeiro</v>
          </cell>
          <cell r="J217" t="str">
            <v>23.059-340</v>
          </cell>
        </row>
        <row r="218">
          <cell r="A218" t="str">
            <v>Consultoria e palestras</v>
          </cell>
          <cell r="B218" t="str">
            <v>Sheila</v>
          </cell>
          <cell r="C218" t="str">
            <v>Pereira</v>
          </cell>
          <cell r="D218" t="str">
            <v>Feminino</v>
          </cell>
          <cell r="E218">
            <v>24227</v>
          </cell>
          <cell r="F218" t="str">
            <v>(84) 98857-1474</v>
          </cell>
          <cell r="G218" t="str">
            <v>sheilamsp39@hotmail.com</v>
          </cell>
          <cell r="H218" t="str">
            <v>Natal</v>
          </cell>
          <cell r="I218" t="str">
            <v>Rio Grande do Norte</v>
          </cell>
          <cell r="J218" t="str">
            <v>59.091-170</v>
          </cell>
        </row>
        <row r="219">
          <cell r="A219" t="str">
            <v xml:space="preserve">Estúdio Império Brasil </v>
          </cell>
          <cell r="B219" t="str">
            <v>Ana Paula Barreto de Jesus</v>
          </cell>
          <cell r="C219" t="str">
            <v>Gonzaga</v>
          </cell>
          <cell r="D219" t="str">
            <v>Feminino</v>
          </cell>
          <cell r="E219">
            <v>28252</v>
          </cell>
          <cell r="F219" t="str">
            <v>(71) 99278-8469</v>
          </cell>
          <cell r="G219" t="str">
            <v>pauladbrasil@gmail.com</v>
          </cell>
          <cell r="H219" t="str">
            <v>Camaçari</v>
          </cell>
          <cell r="I219" t="str">
            <v>Bahia</v>
          </cell>
          <cell r="J219" t="str">
            <v>42.801-160</v>
          </cell>
        </row>
        <row r="220">
          <cell r="A220" t="str">
            <v>Elegancestore</v>
          </cell>
          <cell r="B220" t="str">
            <v>Geilson</v>
          </cell>
          <cell r="C220" t="str">
            <v>Silva</v>
          </cell>
          <cell r="D220" t="str">
            <v>Masculino</v>
          </cell>
          <cell r="E220">
            <v>34172</v>
          </cell>
          <cell r="F220" t="str">
            <v>(84) 98774-5874</v>
          </cell>
          <cell r="G220" t="str">
            <v>silvageilsongg@gmail.com</v>
          </cell>
          <cell r="H220" t="str">
            <v>Riachão</v>
          </cell>
          <cell r="I220" t="str">
            <v>Maranhão</v>
          </cell>
          <cell r="J220" t="str">
            <v>65.990-000</v>
          </cell>
        </row>
        <row r="221">
          <cell r="A221" t="str">
            <v>PRODUTOS NATURAIS MULTIMARCAS</v>
          </cell>
          <cell r="B221" t="str">
            <v>Luiz Carlos</v>
          </cell>
          <cell r="C221" t="str">
            <v>Roque Júnior</v>
          </cell>
          <cell r="D221" t="str">
            <v>Masculino</v>
          </cell>
          <cell r="E221">
            <v>32930</v>
          </cell>
          <cell r="F221" t="str">
            <v>(41) 99688-4522</v>
          </cell>
          <cell r="G221" t="str">
            <v>luizcarlosroque@hotmail.com</v>
          </cell>
          <cell r="H221" t="str">
            <v>Curitiba</v>
          </cell>
          <cell r="I221" t="str">
            <v>Paraná</v>
          </cell>
          <cell r="J221" t="str">
            <v>81.820-020</v>
          </cell>
        </row>
        <row r="222">
          <cell r="A222" t="str">
            <v>CGESTETIKA</v>
          </cell>
          <cell r="B222" t="str">
            <v>Caroline</v>
          </cell>
          <cell r="C222" t="str">
            <v>Batista Geraldo</v>
          </cell>
          <cell r="D222" t="str">
            <v>Feminino</v>
          </cell>
          <cell r="E222">
            <v>31157</v>
          </cell>
          <cell r="F222" t="str">
            <v>(21) 98028-4283</v>
          </cell>
          <cell r="G222" t="str">
            <v>carolinegeraldo@yahoo.com.br</v>
          </cell>
          <cell r="H222" t="str">
            <v>Nova Iguaçu</v>
          </cell>
          <cell r="I222" t="str">
            <v>Rio de Janeiro</v>
          </cell>
          <cell r="J222" t="str">
            <v>26.266-080</v>
          </cell>
        </row>
        <row r="223">
          <cell r="A223" t="str">
            <v>CyberAçaí</v>
          </cell>
          <cell r="B223" t="str">
            <v>Filipe</v>
          </cell>
          <cell r="C223" t="str">
            <v>Lima</v>
          </cell>
          <cell r="D223" t="str">
            <v>Masculino</v>
          </cell>
          <cell r="E223">
            <v>35305</v>
          </cell>
          <cell r="F223" t="str">
            <v>(71) 99346-1924</v>
          </cell>
          <cell r="G223" t="str">
            <v>limafilipe.coding@gmail.com</v>
          </cell>
          <cell r="H223" t="str">
            <v>Salvador</v>
          </cell>
          <cell r="I223" t="str">
            <v>Bahia</v>
          </cell>
          <cell r="J223" t="str">
            <v>41.950-180</v>
          </cell>
        </row>
        <row r="224">
          <cell r="A224" t="str">
            <v>Elegance modas</v>
          </cell>
          <cell r="B224" t="str">
            <v>Fernanda</v>
          </cell>
          <cell r="C224" t="str">
            <v>Dias</v>
          </cell>
          <cell r="D224" t="str">
            <v>Feminino</v>
          </cell>
          <cell r="E224">
            <v>32160</v>
          </cell>
          <cell r="F224" t="str">
            <v>(18) 99741-7944</v>
          </cell>
          <cell r="G224" t="str">
            <v>fernandadias1910@hotmail.com</v>
          </cell>
          <cell r="H224" t="str">
            <v>Santo Antônio do Aracanguá</v>
          </cell>
          <cell r="I224" t="str">
            <v>São Paulo</v>
          </cell>
          <cell r="J224" t="str">
            <v>16.140-000</v>
          </cell>
        </row>
        <row r="225">
          <cell r="A225" t="str">
            <v>Max Construções e Serviços Ltda</v>
          </cell>
          <cell r="B225" t="str">
            <v>Luana</v>
          </cell>
          <cell r="C225" t="str">
            <v>Melo Rodrigues</v>
          </cell>
          <cell r="D225" t="str">
            <v>Feminino</v>
          </cell>
          <cell r="E225">
            <v>30405</v>
          </cell>
          <cell r="F225" t="str">
            <v>(88) 99614-0467</v>
          </cell>
          <cell r="G225" t="str">
            <v>luanamelo23@hotmail.com</v>
          </cell>
          <cell r="H225" t="str">
            <v>Independência</v>
          </cell>
          <cell r="I225" t="str">
            <v>Ceará</v>
          </cell>
          <cell r="J225" t="str">
            <v>63.640-000</v>
          </cell>
        </row>
        <row r="226">
          <cell r="A226" t="str">
            <v>Rodrigo César Adorne Rodrigues</v>
          </cell>
          <cell r="B226" t="str">
            <v>Rodrigo César Adorne Rodrigues</v>
          </cell>
          <cell r="C226" t="str">
            <v>Rodrigues</v>
          </cell>
          <cell r="D226" t="str">
            <v>Masculino</v>
          </cell>
          <cell r="E226">
            <v>31882</v>
          </cell>
          <cell r="F226" t="str">
            <v>(14) 99737-9765</v>
          </cell>
          <cell r="G226" t="str">
            <v>rodrigovoice@hotmail.com</v>
          </cell>
          <cell r="H226" t="str">
            <v>Jaú</v>
          </cell>
          <cell r="I226" t="str">
            <v>São Paulo</v>
          </cell>
          <cell r="J226" t="str">
            <v>17.207-090</v>
          </cell>
        </row>
        <row r="227">
          <cell r="A227" t="str">
            <v>LUDO Thinking</v>
          </cell>
          <cell r="B227" t="str">
            <v>Renata</v>
          </cell>
          <cell r="C227" t="str">
            <v>Machado</v>
          </cell>
          <cell r="D227" t="str">
            <v>Feminino</v>
          </cell>
          <cell r="E227">
            <v>30250</v>
          </cell>
          <cell r="F227" t="str">
            <v>(27) 98159-2869</v>
          </cell>
          <cell r="G227" t="str">
            <v>reusmachado@gmail.com</v>
          </cell>
          <cell r="H227" t="str">
            <v>Vila Velha</v>
          </cell>
          <cell r="I227" t="str">
            <v>Espírito Santo</v>
          </cell>
          <cell r="J227" t="str">
            <v>29.102-912</v>
          </cell>
        </row>
        <row r="228">
          <cell r="A228" t="str">
            <v>O Jardim das Delícias</v>
          </cell>
          <cell r="B228" t="str">
            <v>Simone</v>
          </cell>
          <cell r="C228" t="str">
            <v>Magalhães Freire</v>
          </cell>
          <cell r="D228" t="str">
            <v>Feminino</v>
          </cell>
          <cell r="E228">
            <v>30572</v>
          </cell>
          <cell r="F228" t="str">
            <v>(11) 99428-7478</v>
          </cell>
          <cell r="G228" t="str">
            <v>simone.freire00@gmail.com</v>
          </cell>
          <cell r="H228" t="str">
            <v>São Paulo</v>
          </cell>
          <cell r="I228" t="str">
            <v>São Paulo</v>
          </cell>
          <cell r="J228" t="str">
            <v>04.853-080</v>
          </cell>
        </row>
        <row r="229">
          <cell r="A229" t="str">
            <v>Coalimente</v>
          </cell>
          <cell r="B229" t="str">
            <v>Lucas</v>
          </cell>
          <cell r="C229" t="str">
            <v>Felippe</v>
          </cell>
          <cell r="D229" t="str">
            <v>Masculino</v>
          </cell>
          <cell r="E229">
            <v>33631</v>
          </cell>
          <cell r="F229" t="str">
            <v>(41) 99118-6630</v>
          </cell>
          <cell r="G229" t="str">
            <v>lecf_lucas@hotmail.com</v>
          </cell>
          <cell r="H229" t="str">
            <v>Fazenda Rio Grande</v>
          </cell>
          <cell r="I229" t="str">
            <v>Paraná</v>
          </cell>
          <cell r="J229" t="str">
            <v>83.829-298</v>
          </cell>
        </row>
        <row r="230">
          <cell r="A230" t="str">
            <v>Loja on line Eueleevoces</v>
          </cell>
          <cell r="B230" t="str">
            <v>Tania Regina</v>
          </cell>
          <cell r="C230" t="str">
            <v>Naves</v>
          </cell>
          <cell r="D230" t="str">
            <v>Feminino</v>
          </cell>
          <cell r="E230">
            <v>26016</v>
          </cell>
          <cell r="F230" t="str">
            <v>(11) 96929-1030</v>
          </cell>
          <cell r="G230" t="str">
            <v>trcosmeticos@hotmail.com</v>
          </cell>
          <cell r="H230" t="str">
            <v>São Paulo</v>
          </cell>
          <cell r="I230" t="str">
            <v>São Paulo</v>
          </cell>
          <cell r="J230" t="str">
            <v>03.573-060</v>
          </cell>
        </row>
        <row r="231">
          <cell r="A231" t="str">
            <v xml:space="preserve">Telúrica </v>
          </cell>
          <cell r="B231" t="str">
            <v>Bruna</v>
          </cell>
          <cell r="C231" t="str">
            <v>Salatta</v>
          </cell>
          <cell r="D231" t="str">
            <v>Feminino</v>
          </cell>
          <cell r="E231">
            <v>33980</v>
          </cell>
          <cell r="F231" t="str">
            <v>(11) 94818-2240</v>
          </cell>
          <cell r="G231" t="str">
            <v>bsalatta@gmail.com</v>
          </cell>
          <cell r="H231" t="str">
            <v>São Paulo</v>
          </cell>
          <cell r="I231" t="str">
            <v>São Paulo</v>
          </cell>
          <cell r="J231" t="str">
            <v>05.399-040</v>
          </cell>
        </row>
        <row r="232">
          <cell r="A232" t="str">
            <v>Bar da Sauna</v>
          </cell>
          <cell r="B232" t="str">
            <v>Bruno Henrique</v>
          </cell>
          <cell r="C232" t="str">
            <v>Oliveira Teixeira</v>
          </cell>
          <cell r="D232" t="str">
            <v>Masculino</v>
          </cell>
          <cell r="E232">
            <v>33799</v>
          </cell>
          <cell r="F232" t="str">
            <v>(31) 99302-7057</v>
          </cell>
          <cell r="G232" t="str">
            <v>bruno.olivert@gmail.com</v>
          </cell>
          <cell r="H232" t="str">
            <v>Belo Horizonte</v>
          </cell>
          <cell r="I232" t="str">
            <v>Minas Gerais</v>
          </cell>
          <cell r="J232" t="str">
            <v>30.660-470</v>
          </cell>
        </row>
        <row r="233">
          <cell r="A233" t="str">
            <v>Gráfica &amp; Copiadora R3</v>
          </cell>
          <cell r="B233" t="str">
            <v>Adonias Tertuliano Da</v>
          </cell>
          <cell r="C233" t="str">
            <v>Silva</v>
          </cell>
          <cell r="D233" t="str">
            <v>Masculino</v>
          </cell>
          <cell r="E233">
            <v>35269</v>
          </cell>
          <cell r="F233" t="str">
            <v>(82) 98821-2234</v>
          </cell>
          <cell r="G233" t="str">
            <v>143022406625517@facebook.com</v>
          </cell>
          <cell r="H233" t="str">
            <v>Maceió</v>
          </cell>
          <cell r="I233" t="str">
            <v>Alagoas</v>
          </cell>
          <cell r="J233" t="str">
            <v>57.038-012</v>
          </cell>
        </row>
        <row r="234">
          <cell r="A234" t="str">
            <v>Gráfica &amp; Copiadora R3</v>
          </cell>
          <cell r="B234" t="str">
            <v>Adonias Tertuliano Da</v>
          </cell>
          <cell r="C234" t="str">
            <v>Silva</v>
          </cell>
          <cell r="D234" t="str">
            <v>Masculino</v>
          </cell>
          <cell r="E234">
            <v>35269</v>
          </cell>
          <cell r="F234" t="str">
            <v>(82) 98821-2234</v>
          </cell>
          <cell r="G234" t="str">
            <v>143022406625517@facebook.com</v>
          </cell>
          <cell r="H234" t="str">
            <v>Maceió</v>
          </cell>
          <cell r="I234" t="str">
            <v>Alagoas</v>
          </cell>
          <cell r="J234" t="str">
            <v>57.038-012</v>
          </cell>
        </row>
        <row r="235">
          <cell r="A235" t="str">
            <v>EDITORA UNIPIAGET</v>
          </cell>
          <cell r="B235" t="str">
            <v>KATIA</v>
          </cell>
          <cell r="C235" t="str">
            <v>FERREIRA MUNIZ</v>
          </cell>
          <cell r="D235" t="str">
            <v>Feminino</v>
          </cell>
          <cell r="E235">
            <v>31190</v>
          </cell>
          <cell r="F235" t="str">
            <v>(18) 99622-9915</v>
          </cell>
          <cell r="G235" t="str">
            <v>katiamunizmussi@hotmail.com</v>
          </cell>
          <cell r="H235" t="str">
            <v>Osvaldo Cruz</v>
          </cell>
          <cell r="I235" t="str">
            <v>São Paulo</v>
          </cell>
          <cell r="J235" t="str">
            <v>17.700-000</v>
          </cell>
        </row>
        <row r="236">
          <cell r="A236" t="str">
            <v>TRIMTRIM MOTOPECAS E SERVIÇOS</v>
          </cell>
          <cell r="B236" t="str">
            <v>Maria Jose</v>
          </cell>
          <cell r="C236" t="str">
            <v>Rocha dos Santos</v>
          </cell>
          <cell r="D236" t="str">
            <v>Feminino</v>
          </cell>
          <cell r="E236">
            <v>29186</v>
          </cell>
          <cell r="F236" t="str">
            <v>(92) 99322-6025</v>
          </cell>
          <cell r="G236" t="str">
            <v>trimtrim.motopecas@gmail.com</v>
          </cell>
          <cell r="H236" t="str">
            <v>Manaus</v>
          </cell>
          <cell r="I236" t="str">
            <v>Amazonas</v>
          </cell>
          <cell r="J236" t="str">
            <v>69.088-024</v>
          </cell>
        </row>
        <row r="237">
          <cell r="A237" t="str">
            <v>venda de sorvete</v>
          </cell>
          <cell r="B237" t="str">
            <v>iracema firmino de araujo de almeida</v>
          </cell>
          <cell r="C237" t="str">
            <v>almeida</v>
          </cell>
          <cell r="D237" t="str">
            <v>Feminino</v>
          </cell>
          <cell r="E237">
            <v>27078</v>
          </cell>
          <cell r="F237" t="str">
            <v>(21) 2693-3962</v>
          </cell>
          <cell r="G237" t="str">
            <v>almeidairacema7@gmail.com</v>
          </cell>
          <cell r="H237" t="str">
            <v>Nilópolis</v>
          </cell>
          <cell r="I237" t="str">
            <v>Rio de Janeiro</v>
          </cell>
          <cell r="J237" t="str">
            <v>26.510-056</v>
          </cell>
        </row>
        <row r="238">
          <cell r="A238" t="str">
            <v>EL Burguer Brasa</v>
          </cell>
          <cell r="B238" t="str">
            <v>Amanda</v>
          </cell>
          <cell r="C238" t="str">
            <v>Marques</v>
          </cell>
          <cell r="D238" t="str">
            <v>Feminino</v>
          </cell>
          <cell r="E238">
            <v>31675</v>
          </cell>
          <cell r="F238" t="str">
            <v>(21) 97106-1599</v>
          </cell>
          <cell r="G238" t="str">
            <v>elburguerbrasa@gmail.com</v>
          </cell>
          <cell r="H238" t="str">
            <v>Duque de Caxias</v>
          </cell>
          <cell r="I238" t="str">
            <v>Rio de Janeiro</v>
          </cell>
          <cell r="J238" t="str">
            <v>25.240-490</v>
          </cell>
        </row>
        <row r="239">
          <cell r="A239" t="str">
            <v>MONTARE</v>
          </cell>
          <cell r="B239" t="str">
            <v>Thalita</v>
          </cell>
          <cell r="C239" t="str">
            <v>Stacoviaki</v>
          </cell>
          <cell r="D239" t="str">
            <v>Feminino</v>
          </cell>
          <cell r="E239">
            <v>32183</v>
          </cell>
          <cell r="F239" t="str">
            <v>(41) 98456-6931</v>
          </cell>
          <cell r="G239" t="str">
            <v>thali_stacoviaki@hotmail.com</v>
          </cell>
          <cell r="H239" t="str">
            <v>Pinhais</v>
          </cell>
          <cell r="I239" t="str">
            <v>Paraná</v>
          </cell>
          <cell r="J239" t="str">
            <v>83.324-380</v>
          </cell>
        </row>
        <row r="240">
          <cell r="A240" t="str">
            <v xml:space="preserve">MARIA JOSE FERREIRA DE MORAES LOURENÇO </v>
          </cell>
          <cell r="B240" t="str">
            <v>MARIA JOSE</v>
          </cell>
          <cell r="C240" t="str">
            <v>FERREIRA DE MORAES LOURENÇO</v>
          </cell>
          <cell r="D240" t="str">
            <v>Feminino</v>
          </cell>
          <cell r="E240">
            <v>31038</v>
          </cell>
          <cell r="F240" t="str">
            <v>(14) 99813-1160</v>
          </cell>
          <cell r="G240" t="str">
            <v>mariamoraesf@bol.com.br</v>
          </cell>
          <cell r="H240" t="str">
            <v>Pirajuí</v>
          </cell>
          <cell r="I240" t="str">
            <v>São Paulo</v>
          </cell>
          <cell r="J240" t="str">
            <v>16.600-000</v>
          </cell>
        </row>
        <row r="241">
          <cell r="A241" t="str">
            <v xml:space="preserve">FAST WASH CENTRO DE ESTÉTICA AUTOMOTIVA </v>
          </cell>
          <cell r="B241" t="str">
            <v>Jean</v>
          </cell>
          <cell r="C241" t="str">
            <v>Bezerra</v>
          </cell>
          <cell r="D241" t="str">
            <v>Masculino</v>
          </cell>
          <cell r="E241">
            <v>31726</v>
          </cell>
          <cell r="F241" t="str">
            <v>(21) 97122-4771</v>
          </cell>
          <cell r="G241" t="str">
            <v>jeanadmn@gmail.com</v>
          </cell>
          <cell r="H241" t="str">
            <v>Rio de Janeiro</v>
          </cell>
          <cell r="I241" t="str">
            <v>Rio de Janeiro</v>
          </cell>
          <cell r="J241" t="str">
            <v>21.032-000</v>
          </cell>
        </row>
        <row r="242">
          <cell r="A242" t="str">
            <v>3B Produções Artisticas</v>
          </cell>
          <cell r="B242" t="str">
            <v>Bruno</v>
          </cell>
          <cell r="C242" t="str">
            <v>Brandalise</v>
          </cell>
          <cell r="D242" t="str">
            <v>Masculino</v>
          </cell>
          <cell r="E242">
            <v>31555</v>
          </cell>
          <cell r="F242" t="str">
            <v>(49) 98872-9052</v>
          </cell>
          <cell r="G242" t="str">
            <v>bbrandalise@hotmail.com</v>
          </cell>
          <cell r="H242" t="str">
            <v>Lages</v>
          </cell>
          <cell r="I242" t="str">
            <v>Santa Catarina</v>
          </cell>
          <cell r="J242" t="str">
            <v>88.502-025</v>
          </cell>
        </row>
        <row r="243">
          <cell r="A243" t="str">
            <v>LM SERVICOS EM GERAL</v>
          </cell>
          <cell r="B243" t="str">
            <v>Lorran</v>
          </cell>
          <cell r="C243" t="str">
            <v>Cabral Maia</v>
          </cell>
          <cell r="D243" t="str">
            <v>Masculino</v>
          </cell>
          <cell r="E243">
            <v>33000</v>
          </cell>
          <cell r="F243" t="str">
            <v>(21) 99734-7145</v>
          </cell>
          <cell r="G243" t="str">
            <v>lohanmaia@hotmail.com</v>
          </cell>
          <cell r="H243" t="str">
            <v>Mangaratiba</v>
          </cell>
          <cell r="I243" t="str">
            <v>Rio de Janeiro</v>
          </cell>
          <cell r="J243" t="str">
            <v>23.860-000</v>
          </cell>
        </row>
        <row r="244">
          <cell r="A244" t="str">
            <v>Hgmlanches</v>
          </cell>
          <cell r="B244" t="str">
            <v>Hildelaine</v>
          </cell>
          <cell r="C244" t="str">
            <v>Gomes de Medeiros</v>
          </cell>
          <cell r="D244" t="str">
            <v>Feminino</v>
          </cell>
          <cell r="E244">
            <v>31383</v>
          </cell>
          <cell r="F244" t="str">
            <v>(21) 98068-4588</v>
          </cell>
          <cell r="G244" t="str">
            <v>hgmlanches@gmail.com</v>
          </cell>
          <cell r="H244" t="str">
            <v>Rio de Janeiro</v>
          </cell>
          <cell r="I244" t="str">
            <v>Rio de Janeiro</v>
          </cell>
          <cell r="J244" t="str">
            <v>23.560-830</v>
          </cell>
        </row>
        <row r="245">
          <cell r="A245" t="str">
            <v>Santana Polpas Detox</v>
          </cell>
          <cell r="B245" t="str">
            <v>Francielle</v>
          </cell>
          <cell r="C245" t="str">
            <v>Santana</v>
          </cell>
          <cell r="D245" t="str">
            <v>Feminino</v>
          </cell>
          <cell r="E245">
            <v>31363</v>
          </cell>
          <cell r="F245" t="str">
            <v>(41) 99525-8533</v>
          </cell>
          <cell r="G245" t="str">
            <v>santanadeliverypolpas@gmail.com</v>
          </cell>
          <cell r="H245" t="str">
            <v>Paranaguá</v>
          </cell>
          <cell r="I245" t="str">
            <v>Paraná</v>
          </cell>
          <cell r="J245" t="str">
            <v>83.350-000</v>
          </cell>
        </row>
        <row r="246">
          <cell r="A246" t="str">
            <v>Nany Acessorios &amp;Store</v>
          </cell>
          <cell r="B246" t="str">
            <v>Iany</v>
          </cell>
          <cell r="C246" t="str">
            <v>Monteiro</v>
          </cell>
          <cell r="D246" t="str">
            <v>Feminino</v>
          </cell>
          <cell r="E246">
            <v>31434</v>
          </cell>
          <cell r="F246" t="str">
            <v>(21) 98301-4620</v>
          </cell>
          <cell r="G246" t="str">
            <v>iany.lugao@gmail.com</v>
          </cell>
          <cell r="H246" t="str">
            <v>Santo Antônio de Pádua</v>
          </cell>
          <cell r="I246" t="str">
            <v>Rio de Janeiro</v>
          </cell>
          <cell r="J246" t="str">
            <v>28.470-000</v>
          </cell>
        </row>
        <row r="247">
          <cell r="A247" t="str">
            <v>JUNIOR MOTOS</v>
          </cell>
          <cell r="B247" t="str">
            <v>Junior</v>
          </cell>
          <cell r="C247" t="str">
            <v>Silva</v>
          </cell>
          <cell r="D247" t="str">
            <v>Masculino</v>
          </cell>
          <cell r="E247">
            <v>34261</v>
          </cell>
          <cell r="F247" t="str">
            <v>(75) 9198-7334</v>
          </cell>
          <cell r="G247" t="str">
            <v>junior.dj007@yahoo.com</v>
          </cell>
          <cell r="H247" t="str">
            <v>Ipirá</v>
          </cell>
          <cell r="I247" t="str">
            <v>Bahia</v>
          </cell>
          <cell r="J247" t="str">
            <v>44.600-000</v>
          </cell>
        </row>
        <row r="248">
          <cell r="A248" t="str">
            <v xml:space="preserve">Bem Chic modas </v>
          </cell>
          <cell r="B248" t="str">
            <v>Débora</v>
          </cell>
          <cell r="C248" t="str">
            <v>Rodrigues</v>
          </cell>
          <cell r="D248" t="str">
            <v>Feminino</v>
          </cell>
          <cell r="E248">
            <v>33798</v>
          </cell>
          <cell r="F248" t="str">
            <v>(41) 99842-4552</v>
          </cell>
          <cell r="G248" t="str">
            <v>henrypietrorodrigues@gmail.com</v>
          </cell>
          <cell r="H248" t="str">
            <v>Curitiba</v>
          </cell>
          <cell r="I248" t="str">
            <v>Paraná</v>
          </cell>
          <cell r="J248" t="str">
            <v>81.310-020</v>
          </cell>
        </row>
        <row r="249">
          <cell r="A249" t="str">
            <v>M &amp; M Modas ,Acessórios e Perfumaria</v>
          </cell>
          <cell r="B249" t="str">
            <v>Francislane</v>
          </cell>
          <cell r="C249" t="str">
            <v>Carraro da Silva</v>
          </cell>
          <cell r="D249" t="str">
            <v>Feminino</v>
          </cell>
          <cell r="E249">
            <v>33707</v>
          </cell>
          <cell r="F249" t="str">
            <v>(31) 98394-3456</v>
          </cell>
          <cell r="G249" t="str">
            <v>francislanecarraro@yahoo.com.br</v>
          </cell>
          <cell r="H249" t="str">
            <v>Ouro Preto</v>
          </cell>
          <cell r="I249" t="str">
            <v>Minas Gerais</v>
          </cell>
          <cell r="J249" t="str">
            <v>35.400-000</v>
          </cell>
        </row>
        <row r="250">
          <cell r="A250" t="str">
            <v>Agência Newup Marketing</v>
          </cell>
          <cell r="B250" t="str">
            <v>Erika</v>
          </cell>
          <cell r="C250" t="str">
            <v>Castro</v>
          </cell>
          <cell r="D250" t="str">
            <v>Feminino</v>
          </cell>
          <cell r="E250">
            <v>33850</v>
          </cell>
          <cell r="F250" t="str">
            <v>(11) 98661-0028</v>
          </cell>
          <cell r="G250" t="str">
            <v>erika.castro@hotmail.com.br</v>
          </cell>
          <cell r="H250" t="str">
            <v>Bauru</v>
          </cell>
          <cell r="I250" t="str">
            <v>São Paulo</v>
          </cell>
          <cell r="J250" t="str">
            <v>17.056-170</v>
          </cell>
        </row>
        <row r="251">
          <cell r="A251" t="str">
            <v>RUTE CONFECÇAÕ</v>
          </cell>
          <cell r="B251" t="str">
            <v>Raquel</v>
          </cell>
          <cell r="C251" t="str">
            <v>sidnei</v>
          </cell>
          <cell r="D251" t="str">
            <v>Feminino</v>
          </cell>
          <cell r="E251">
            <v>29114</v>
          </cell>
          <cell r="F251" t="str">
            <v>(31) 98647-8625</v>
          </cell>
          <cell r="G251" t="str">
            <v>raquelsidnei@yahoo.com.br</v>
          </cell>
          <cell r="H251" t="str">
            <v>Ribeirão das Neves</v>
          </cell>
          <cell r="I251" t="str">
            <v>Minas Gerais</v>
          </cell>
          <cell r="J251" t="str">
            <v>33.940-070</v>
          </cell>
        </row>
        <row r="252">
          <cell r="A252" t="str">
            <v xml:space="preserve">Ateliê Kamila Bernardes </v>
          </cell>
          <cell r="B252" t="str">
            <v>Kamila</v>
          </cell>
          <cell r="C252" t="str">
            <v>Alves Bernardes</v>
          </cell>
          <cell r="D252" t="str">
            <v>Feminino</v>
          </cell>
          <cell r="E252">
            <v>34132</v>
          </cell>
          <cell r="F252" t="str">
            <v>(61) 98340-3583</v>
          </cell>
          <cell r="G252" t="str">
            <v>kamila.alvesbernardes@gmail.com</v>
          </cell>
          <cell r="H252" t="str">
            <v>Luziânia</v>
          </cell>
          <cell r="I252" t="str">
            <v>Goiás</v>
          </cell>
          <cell r="J252" t="str">
            <v>72.803-010</v>
          </cell>
        </row>
        <row r="253">
          <cell r="A253" t="str">
            <v xml:space="preserve">Ateliê Kamila Bernardes </v>
          </cell>
          <cell r="B253" t="str">
            <v>Kamila</v>
          </cell>
          <cell r="C253" t="str">
            <v>Alves Bernardes</v>
          </cell>
          <cell r="D253" t="str">
            <v>Feminino</v>
          </cell>
          <cell r="E253">
            <v>34132</v>
          </cell>
          <cell r="F253" t="str">
            <v>(61) 98340-3583</v>
          </cell>
          <cell r="G253" t="str">
            <v>kamila.alvesbernardes@gmail.com</v>
          </cell>
          <cell r="H253" t="str">
            <v>Luziânia</v>
          </cell>
          <cell r="I253" t="str">
            <v>Goiás</v>
          </cell>
          <cell r="J253" t="str">
            <v>72.803-010</v>
          </cell>
        </row>
        <row r="254">
          <cell r="A254" t="str">
            <v>Assessoria em vendas através da Internet</v>
          </cell>
          <cell r="B254" t="str">
            <v>Antonio Carlos</v>
          </cell>
          <cell r="C254" t="str">
            <v>Sousa Nascimento</v>
          </cell>
          <cell r="D254" t="str">
            <v>Masculino</v>
          </cell>
          <cell r="E254">
            <v>32938</v>
          </cell>
          <cell r="F254" t="str">
            <v>(11) 95457-0835</v>
          </cell>
          <cell r="G254" t="str">
            <v>carlossousanascimento9@gmail.com</v>
          </cell>
          <cell r="H254" t="str">
            <v>Osasco</v>
          </cell>
          <cell r="I254" t="str">
            <v>São Paulo</v>
          </cell>
          <cell r="J254" t="str">
            <v>06.160-190</v>
          </cell>
        </row>
        <row r="255">
          <cell r="A255" t="str">
            <v>Contraste Arquitetura e Consultoria</v>
          </cell>
          <cell r="B255" t="str">
            <v>Bárbara</v>
          </cell>
          <cell r="C255" t="str">
            <v>Juliani</v>
          </cell>
          <cell r="D255" t="str">
            <v>Feminino</v>
          </cell>
          <cell r="E255">
            <v>34185</v>
          </cell>
          <cell r="F255" t="str">
            <v>(11) 98234-7932</v>
          </cell>
          <cell r="G255" t="str">
            <v>barbara.juliani@contrastearq.com.br</v>
          </cell>
          <cell r="H255" t="str">
            <v>Santo André</v>
          </cell>
          <cell r="I255" t="str">
            <v>São Paulo</v>
          </cell>
          <cell r="J255" t="str">
            <v>09.132-050</v>
          </cell>
        </row>
        <row r="256">
          <cell r="A256" t="str">
            <v xml:space="preserve">Sexy delícia </v>
          </cell>
          <cell r="B256" t="str">
            <v>Gardeniai</v>
          </cell>
          <cell r="C256" t="str">
            <v>Do nascimento</v>
          </cell>
          <cell r="D256" t="str">
            <v>Feminino</v>
          </cell>
          <cell r="E256">
            <v>33855</v>
          </cell>
          <cell r="F256" t="str">
            <v>(86) 99520-3513</v>
          </cell>
          <cell r="G256" t="str">
            <v>gardeniagl234@gmail.com</v>
          </cell>
          <cell r="H256" t="str">
            <v>Parnaíba</v>
          </cell>
          <cell r="I256" t="str">
            <v>Piauí</v>
          </cell>
          <cell r="J256" t="str">
            <v>64.207-168</v>
          </cell>
        </row>
        <row r="257">
          <cell r="A257" t="str">
            <v>Joice stilus</v>
          </cell>
          <cell r="B257" t="str">
            <v>Joice</v>
          </cell>
          <cell r="C257" t="str">
            <v>Aquino</v>
          </cell>
          <cell r="D257" t="str">
            <v>Feminino</v>
          </cell>
          <cell r="E257">
            <v>35701</v>
          </cell>
          <cell r="F257" t="str">
            <v>(17) 99652-4740</v>
          </cell>
          <cell r="G257" t="str">
            <v>1089129564597399@facebook.com</v>
          </cell>
          <cell r="H257" t="str">
            <v>Nhandeara</v>
          </cell>
          <cell r="I257" t="str">
            <v>São Paulo</v>
          </cell>
          <cell r="J257" t="str">
            <v>15.190-000</v>
          </cell>
        </row>
        <row r="258">
          <cell r="A258" t="str">
            <v xml:space="preserve">centaurus Stylus </v>
          </cell>
          <cell r="B258" t="str">
            <v>Vanessa</v>
          </cell>
          <cell r="C258" t="str">
            <v>Cassiano da silva</v>
          </cell>
          <cell r="D258" t="str">
            <v>Feminino</v>
          </cell>
          <cell r="E258">
            <v>32433</v>
          </cell>
          <cell r="F258" t="str">
            <v>(32) 98711-6029</v>
          </cell>
          <cell r="G258" t="str">
            <v>vanessa_rian@hotmail.com</v>
          </cell>
          <cell r="H258" t="str">
            <v>Juiz de Fora</v>
          </cell>
          <cell r="I258" t="str">
            <v>Minas Gerais</v>
          </cell>
          <cell r="J258" t="str">
            <v>36.032-650</v>
          </cell>
        </row>
        <row r="259">
          <cell r="A259" t="str">
            <v>Salgaderia Mais Sabor</v>
          </cell>
          <cell r="B259" t="str">
            <v>Gabriela</v>
          </cell>
          <cell r="C259" t="str">
            <v>de Almeida Andrade</v>
          </cell>
          <cell r="D259" t="str">
            <v>Feminino</v>
          </cell>
          <cell r="E259">
            <v>33398</v>
          </cell>
          <cell r="F259" t="str">
            <v>(79) 99642-2832</v>
          </cell>
          <cell r="G259" t="str">
            <v>gabrielaalmeida.adm@hotmail.com</v>
          </cell>
          <cell r="H259" t="str">
            <v>Itabaiana</v>
          </cell>
          <cell r="I259" t="str">
            <v>Sergipe</v>
          </cell>
          <cell r="J259" t="str">
            <v>49.500-145</v>
          </cell>
        </row>
        <row r="260">
          <cell r="A260" t="str">
            <v>Beauty female strore</v>
          </cell>
          <cell r="B260" t="str">
            <v>Marcia</v>
          </cell>
          <cell r="C260" t="str">
            <v>Oliveira</v>
          </cell>
          <cell r="D260" t="str">
            <v>Feminino</v>
          </cell>
          <cell r="E260">
            <v>32986</v>
          </cell>
          <cell r="F260" t="str">
            <v>(66) 98143-2137</v>
          </cell>
          <cell r="G260" t="str">
            <v>marcinha_agt@hotmail.com</v>
          </cell>
          <cell r="H260" t="str">
            <v>Rondonópolis</v>
          </cell>
          <cell r="I260" t="str">
            <v>Mato Grosso</v>
          </cell>
          <cell r="J260" t="str">
            <v>78.220-225</v>
          </cell>
        </row>
        <row r="261">
          <cell r="A261" t="str">
            <v>Sagasse</v>
          </cell>
          <cell r="B261" t="str">
            <v>Angélica da</v>
          </cell>
          <cell r="C261" t="str">
            <v>Paulino</v>
          </cell>
          <cell r="D261" t="str">
            <v>Feminino</v>
          </cell>
          <cell r="E261">
            <v>30746</v>
          </cell>
          <cell r="F261" t="str">
            <v>(12) 98122-5896</v>
          </cell>
          <cell r="G261" t="str">
            <v>angelica_spaulino@yahoo.com.br</v>
          </cell>
          <cell r="H261" t="str">
            <v>São José dos Campos</v>
          </cell>
          <cell r="I261" t="str">
            <v>São Paulo</v>
          </cell>
          <cell r="J261" t="str">
            <v>12.232-873</v>
          </cell>
        </row>
        <row r="262">
          <cell r="A262" t="str">
            <v>jeane! bolos, doces e salgados!</v>
          </cell>
          <cell r="B262" t="str">
            <v>Jeane Barreto Fraga De</v>
          </cell>
          <cell r="C262" t="str">
            <v>Souza</v>
          </cell>
          <cell r="D262" t="str">
            <v>Feminino</v>
          </cell>
          <cell r="E262">
            <v>31848</v>
          </cell>
          <cell r="F262" t="str">
            <v>(74) 99903-6390</v>
          </cell>
          <cell r="G262" t="str">
            <v>enaej_oterrab@hotmail.com</v>
          </cell>
          <cell r="H262" t="str">
            <v>Salvador</v>
          </cell>
          <cell r="I262" t="str">
            <v>Bahia</v>
          </cell>
          <cell r="J262" t="str">
            <v>41.231-050</v>
          </cell>
        </row>
        <row r="263">
          <cell r="A263" t="str">
            <v>Espaço Recreativo A Fazendinha</v>
          </cell>
          <cell r="B263" t="str">
            <v>Alice</v>
          </cell>
          <cell r="C263" t="str">
            <v>Da Silva Moraes</v>
          </cell>
          <cell r="D263" t="str">
            <v>Feminino</v>
          </cell>
          <cell r="E263">
            <v>30453</v>
          </cell>
          <cell r="F263" t="str">
            <v>(91) 98106-1314</v>
          </cell>
          <cell r="G263" t="str">
            <v>alicemoraesgo@hotmail.com</v>
          </cell>
          <cell r="H263" t="str">
            <v>Belém</v>
          </cell>
          <cell r="I263" t="str">
            <v>Pará</v>
          </cell>
          <cell r="J263" t="str">
            <v>66.085-026</v>
          </cell>
        </row>
        <row r="264">
          <cell r="A264" t="str">
            <v xml:space="preserve">Loja de Roupas Online </v>
          </cell>
          <cell r="B264" t="str">
            <v>Jessica</v>
          </cell>
          <cell r="C264" t="str">
            <v>Lemos</v>
          </cell>
          <cell r="D264" t="str">
            <v>Feminino</v>
          </cell>
          <cell r="E264">
            <v>33684</v>
          </cell>
          <cell r="F264" t="str">
            <v>(53) 98428-5686</v>
          </cell>
          <cell r="G264" t="str">
            <v>ltodachic@gmail.com</v>
          </cell>
          <cell r="H264" t="str">
            <v>Jaguarão</v>
          </cell>
          <cell r="I264" t="str">
            <v>Rio Grande do Sul</v>
          </cell>
          <cell r="J264" t="str">
            <v>96.300-000</v>
          </cell>
        </row>
        <row r="265">
          <cell r="A265" t="str">
            <v xml:space="preserve">Loja de Roupas Online </v>
          </cell>
          <cell r="B265" t="str">
            <v>Jessica</v>
          </cell>
          <cell r="C265" t="str">
            <v>Lemos</v>
          </cell>
          <cell r="D265" t="str">
            <v>Feminino</v>
          </cell>
          <cell r="E265">
            <v>33684</v>
          </cell>
          <cell r="F265" t="str">
            <v>(53) 98428-5686</v>
          </cell>
          <cell r="G265" t="str">
            <v>ltodachic@gmail.com</v>
          </cell>
          <cell r="H265" t="str">
            <v>Jaguarão</v>
          </cell>
          <cell r="I265" t="str">
            <v>Rio Grande do Sul</v>
          </cell>
          <cell r="J265" t="str">
            <v>96.300-000</v>
          </cell>
        </row>
        <row r="266">
          <cell r="A266" t="str">
            <v>PRODUÇÃO AGROECOLÓGICA</v>
          </cell>
          <cell r="B266" t="str">
            <v>MARIA JOSÉ DE FREITAS</v>
          </cell>
          <cell r="C266" t="str">
            <v>FREITAS</v>
          </cell>
          <cell r="D266" t="str">
            <v>Feminino</v>
          </cell>
          <cell r="E266">
            <v>32027</v>
          </cell>
          <cell r="F266" t="str">
            <v>(81) 99653-8545</v>
          </cell>
          <cell r="G266" t="str">
            <v>mariajdfreitas@gmail.com</v>
          </cell>
          <cell r="H266" t="str">
            <v>Lagoa do Itaenga</v>
          </cell>
          <cell r="I266" t="str">
            <v>Pernambuco</v>
          </cell>
          <cell r="J266" t="str">
            <v>55.840-000</v>
          </cell>
        </row>
        <row r="267">
          <cell r="A267" t="str">
            <v>Embarcar</v>
          </cell>
          <cell r="B267" t="str">
            <v>Taissir Wilkerson</v>
          </cell>
          <cell r="C267" t="str">
            <v>Linhares Carvalho</v>
          </cell>
          <cell r="D267" t="str">
            <v>Masculino</v>
          </cell>
          <cell r="E267">
            <v>31887</v>
          </cell>
          <cell r="F267" t="str">
            <v>(93) 99160-8843</v>
          </cell>
          <cell r="G267" t="str">
            <v>taissir@embarcar.net</v>
          </cell>
          <cell r="H267" t="str">
            <v>SANTARÉM</v>
          </cell>
          <cell r="I267" t="str">
            <v>Pará</v>
          </cell>
          <cell r="J267" t="str">
            <v>68.015-300</v>
          </cell>
        </row>
        <row r="268">
          <cell r="A268" t="str">
            <v>BRUNÉLIS CALÇADOS</v>
          </cell>
          <cell r="B268" t="str">
            <v>BRUNÉLIS</v>
          </cell>
          <cell r="C268" t="str">
            <v>Corrêa da Silva</v>
          </cell>
          <cell r="D268" t="str">
            <v>Feminino</v>
          </cell>
          <cell r="E268">
            <v>30373</v>
          </cell>
          <cell r="F268" t="str">
            <v>(21) 4042-4001</v>
          </cell>
          <cell r="G268" t="str">
            <v>bruneliscalcados@gmail.com</v>
          </cell>
          <cell r="H268" t="str">
            <v>Rio de Janeiro</v>
          </cell>
          <cell r="I268" t="str">
            <v>Rio de Janeiro</v>
          </cell>
          <cell r="J268" t="str">
            <v>21.870-312</v>
          </cell>
        </row>
        <row r="269">
          <cell r="A269" t="str">
            <v>Endorphina</v>
          </cell>
          <cell r="B269" t="str">
            <v>gianna lígia</v>
          </cell>
          <cell r="C269" t="str">
            <v>cortez costa</v>
          </cell>
          <cell r="D269" t="str">
            <v>Feminino</v>
          </cell>
          <cell r="E269">
            <v>32280</v>
          </cell>
          <cell r="F269" t="str">
            <v>(84) 99161-5042</v>
          </cell>
          <cell r="G269" t="str">
            <v>giannaligia2017@outlook.com</v>
          </cell>
          <cell r="H269" t="str">
            <v>Mossoró</v>
          </cell>
          <cell r="I269" t="str">
            <v>Rio Grande do Norte</v>
          </cell>
          <cell r="J269" t="str">
            <v>59.618-060</v>
          </cell>
        </row>
        <row r="270">
          <cell r="A270" t="str">
            <v>Doce Sabor SD</v>
          </cell>
          <cell r="B270" t="str">
            <v>Cleiton Rodrigues da</v>
          </cell>
          <cell r="C270" t="str">
            <v>Silva</v>
          </cell>
          <cell r="D270" t="str">
            <v>Masculino</v>
          </cell>
          <cell r="E270">
            <v>36650</v>
          </cell>
          <cell r="F270" t="str">
            <v>(79) 99851-3503</v>
          </cell>
          <cell r="G270" t="str">
            <v>cleitonmarley462@gmail.com</v>
          </cell>
          <cell r="H270" t="str">
            <v>Simão Dias</v>
          </cell>
          <cell r="I270" t="str">
            <v>Sergipe</v>
          </cell>
          <cell r="J270" t="str">
            <v>49.480-000</v>
          </cell>
        </row>
        <row r="271">
          <cell r="A271" t="str">
            <v>Doce Sabor SD</v>
          </cell>
          <cell r="B271" t="str">
            <v>Cleiton Rodrigues da</v>
          </cell>
          <cell r="C271" t="str">
            <v>Silva</v>
          </cell>
          <cell r="D271" t="str">
            <v>Masculino</v>
          </cell>
          <cell r="E271">
            <v>36650</v>
          </cell>
          <cell r="F271" t="str">
            <v>(79) 99851-3503</v>
          </cell>
          <cell r="G271" t="str">
            <v>cleitonmarley462@gmail.com</v>
          </cell>
          <cell r="H271" t="str">
            <v>Simão Dias</v>
          </cell>
          <cell r="I271" t="str">
            <v>Sergipe</v>
          </cell>
          <cell r="J271" t="str">
            <v>49.480-000</v>
          </cell>
        </row>
        <row r="272">
          <cell r="A272" t="str">
            <v>Doce Sabor SD</v>
          </cell>
          <cell r="B272" t="str">
            <v>Cleiton Rodrigues da</v>
          </cell>
          <cell r="C272" t="str">
            <v>Silva</v>
          </cell>
          <cell r="D272" t="str">
            <v>Masculino</v>
          </cell>
          <cell r="E272">
            <v>36650</v>
          </cell>
          <cell r="F272" t="str">
            <v>(79) 99851-3503</v>
          </cell>
          <cell r="G272" t="str">
            <v>cleitonmarley462@gmail.com</v>
          </cell>
          <cell r="H272" t="str">
            <v>Simão Dias</v>
          </cell>
          <cell r="I272" t="str">
            <v>Sergipe</v>
          </cell>
          <cell r="J272" t="str">
            <v>49.480-000</v>
          </cell>
        </row>
        <row r="273">
          <cell r="A273" t="str">
            <v>Meninas Fashion</v>
          </cell>
          <cell r="B273" t="str">
            <v>Luana Lorrayne</v>
          </cell>
          <cell r="C273" t="str">
            <v>dias</v>
          </cell>
          <cell r="D273" t="str">
            <v>Feminino</v>
          </cell>
          <cell r="E273">
            <v>32433</v>
          </cell>
          <cell r="F273" t="str">
            <v>(11) 98082-8376</v>
          </cell>
          <cell r="G273" t="str">
            <v>luanalorraynea@gmail.com</v>
          </cell>
          <cell r="H273" t="str">
            <v>São Paulo</v>
          </cell>
          <cell r="I273" t="str">
            <v>São Paulo</v>
          </cell>
          <cell r="J273" t="str">
            <v>05.665-010</v>
          </cell>
        </row>
        <row r="274">
          <cell r="A274" t="str">
            <v xml:space="preserve">Mundo dos Caseiros </v>
          </cell>
          <cell r="B274" t="str">
            <v>miguel</v>
          </cell>
          <cell r="C274" t="str">
            <v>guimaraes</v>
          </cell>
          <cell r="D274" t="str">
            <v>Masculino</v>
          </cell>
          <cell r="E274">
            <v>27941</v>
          </cell>
          <cell r="F274" t="str">
            <v>(51) 98505-1484</v>
          </cell>
          <cell r="G274" t="str">
            <v>miguel.allis.rede@gmail.com</v>
          </cell>
          <cell r="H274" t="str">
            <v>Porto Alegre</v>
          </cell>
          <cell r="I274" t="str">
            <v>Rio Grande do Sul</v>
          </cell>
          <cell r="J274" t="str">
            <v>91.710-470</v>
          </cell>
        </row>
        <row r="275">
          <cell r="A275" t="str">
            <v>Plasteventos</v>
          </cell>
          <cell r="B275" t="str">
            <v>Jefferson</v>
          </cell>
          <cell r="C275" t="str">
            <v>Jack</v>
          </cell>
          <cell r="D275" t="str">
            <v>Masculino</v>
          </cell>
          <cell r="E275">
            <v>32178</v>
          </cell>
          <cell r="F275" t="str">
            <v>(11) 95236-8745</v>
          </cell>
          <cell r="G275" t="str">
            <v>jackjefferson84@gmail.com</v>
          </cell>
          <cell r="H275" t="str">
            <v>Osasco</v>
          </cell>
          <cell r="I275" t="str">
            <v>São Paulo</v>
          </cell>
          <cell r="J275" t="str">
            <v>06.226-300</v>
          </cell>
        </row>
        <row r="276">
          <cell r="A276" t="str">
            <v>Miquéias Venâncio Gomes</v>
          </cell>
          <cell r="B276" t="str">
            <v>Miquéias</v>
          </cell>
          <cell r="C276" t="str">
            <v>Venâncio Gomes</v>
          </cell>
          <cell r="D276" t="str">
            <v>Masculino</v>
          </cell>
          <cell r="E276">
            <v>31345</v>
          </cell>
          <cell r="F276" t="str">
            <v>(62) 98154-5643</v>
          </cell>
          <cell r="G276" t="str">
            <v>storemick@gmail.com</v>
          </cell>
          <cell r="H276" t="str">
            <v>Aparecida de Goiânia</v>
          </cell>
          <cell r="I276" t="str">
            <v>Goiás</v>
          </cell>
          <cell r="J276" t="str">
            <v>74.905-282</v>
          </cell>
        </row>
        <row r="277">
          <cell r="A277" t="str">
            <v>Delicia's no Pote</v>
          </cell>
          <cell r="B277" t="str">
            <v>italo</v>
          </cell>
          <cell r="C277" t="str">
            <v>lacerda</v>
          </cell>
          <cell r="D277" t="str">
            <v>Masculino</v>
          </cell>
          <cell r="E277">
            <v>34235</v>
          </cell>
          <cell r="F277" t="str">
            <v>(61) 99132-7435</v>
          </cell>
          <cell r="G277" t="str">
            <v>italo.herba@gmail.com</v>
          </cell>
          <cell r="H277" t="str">
            <v>Planaltina</v>
          </cell>
          <cell r="I277" t="str">
            <v>Goiás</v>
          </cell>
          <cell r="J277" t="str">
            <v>73.572-411</v>
          </cell>
        </row>
        <row r="278">
          <cell r="A278" t="str">
            <v>espaçoBelaMulher</v>
          </cell>
          <cell r="B278" t="str">
            <v>Nathamyres</v>
          </cell>
          <cell r="C278" t="str">
            <v>Rodrigues</v>
          </cell>
          <cell r="D278" t="str">
            <v>Feminino</v>
          </cell>
          <cell r="E278">
            <v>32566</v>
          </cell>
          <cell r="F278" t="str">
            <v>(82) 99994-7362</v>
          </cell>
          <cell r="G278" t="str">
            <v>thamyxeranio@gmail.com</v>
          </cell>
          <cell r="H278" t="str">
            <v>Arapiraca</v>
          </cell>
          <cell r="I278" t="str">
            <v>Alagoas</v>
          </cell>
          <cell r="J278" t="str">
            <v>57.313-725</v>
          </cell>
        </row>
        <row r="279">
          <cell r="A279" t="str">
            <v>Vitrine Comics</v>
          </cell>
          <cell r="B279" t="str">
            <v>Samuel</v>
          </cell>
          <cell r="C279" t="str">
            <v>Dias</v>
          </cell>
          <cell r="D279" t="str">
            <v>Masculino</v>
          </cell>
          <cell r="E279">
            <v>33339</v>
          </cell>
          <cell r="F279" t="str">
            <v>(71) 99200-3360</v>
          </cell>
          <cell r="G279" t="str">
            <v>1350279708438007@facebook.com</v>
          </cell>
          <cell r="H279" t="str">
            <v>Camaçari</v>
          </cell>
          <cell r="I279" t="str">
            <v>Bahia</v>
          </cell>
          <cell r="J279" t="str">
            <v>42.800-220</v>
          </cell>
        </row>
        <row r="280">
          <cell r="A280" t="str">
            <v>DUMEUJEITO MÓVEIS RÚSTICOS LEANDRO OLIVE</v>
          </cell>
          <cell r="B280" t="str">
            <v>DUMEUJEITO MÓVEIS RÚSTICO</v>
          </cell>
          <cell r="C280" t="str">
            <v xml:space="preserve">LEANDRO OLIVEIRA DOS SANTOS </v>
          </cell>
          <cell r="D280" t="str">
            <v>Masculino</v>
          </cell>
          <cell r="E280">
            <v>33213</v>
          </cell>
          <cell r="F280" t="str">
            <v>(19) 98862-9221</v>
          </cell>
          <cell r="G280" t="str">
            <v>moveisrusticos@dumeujeito.com</v>
          </cell>
          <cell r="H280" t="str">
            <v>Mogi Mirim</v>
          </cell>
          <cell r="I280" t="str">
            <v>São Paulo</v>
          </cell>
          <cell r="J280" t="str">
            <v>13.807-452</v>
          </cell>
        </row>
        <row r="281">
          <cell r="A281" t="str">
            <v>Boutique de Krioula</v>
          </cell>
          <cell r="B281" t="str">
            <v>Boutique</v>
          </cell>
          <cell r="C281" t="str">
            <v>de Krioula</v>
          </cell>
          <cell r="D281" t="str">
            <v>Feminino</v>
          </cell>
          <cell r="E281">
            <v>30628</v>
          </cell>
          <cell r="F281" t="str">
            <v>(11) 95149-9539</v>
          </cell>
          <cell r="G281" t="str">
            <v>donakrioula@gmail.com</v>
          </cell>
          <cell r="H281" t="str">
            <v>São Paulo</v>
          </cell>
          <cell r="I281" t="str">
            <v>Espírito Santo</v>
          </cell>
          <cell r="J281" t="str">
            <v>05.878-180</v>
          </cell>
        </row>
        <row r="282">
          <cell r="A282" t="str">
            <v xml:space="preserve">Rede Cenafro </v>
          </cell>
          <cell r="B282" t="str">
            <v>Jonathan</v>
          </cell>
          <cell r="C282" t="str">
            <v>Santos Silva</v>
          </cell>
          <cell r="D282" t="str">
            <v>Masculino</v>
          </cell>
          <cell r="E282">
            <v>31310</v>
          </cell>
          <cell r="F282" t="str">
            <v>(82) 99900-6610</v>
          </cell>
          <cell r="G282" t="str">
            <v>redecenafro@hotmail.com</v>
          </cell>
          <cell r="H282" t="str">
            <v>Maceió</v>
          </cell>
          <cell r="I282" t="str">
            <v>Alagoas</v>
          </cell>
          <cell r="J282" t="str">
            <v>57.460-040</v>
          </cell>
        </row>
        <row r="283">
          <cell r="A283" t="str">
            <v>Estetica bem Estar</v>
          </cell>
          <cell r="B283" t="str">
            <v>TATIANE</v>
          </cell>
          <cell r="C283" t="str">
            <v>SANTOS</v>
          </cell>
          <cell r="D283" t="str">
            <v>Feminino</v>
          </cell>
          <cell r="E283">
            <v>29838</v>
          </cell>
          <cell r="F283" t="str">
            <v>(11) 96969-4373</v>
          </cell>
          <cell r="G283" t="str">
            <v>tatilaube04@gmail.com</v>
          </cell>
          <cell r="H283" t="str">
            <v>São Paulo</v>
          </cell>
          <cell r="I283" t="str">
            <v>São Paulo</v>
          </cell>
          <cell r="J283" t="str">
            <v>05.665-000</v>
          </cell>
        </row>
        <row r="284">
          <cell r="A284" t="str">
            <v>COMOVER Arte Cultura e Meio Ambiente</v>
          </cell>
          <cell r="B284" t="str">
            <v>Bárbara Jussara</v>
          </cell>
          <cell r="C284" t="str">
            <v>de Azevedo Pinheiro</v>
          </cell>
          <cell r="D284" t="str">
            <v>Feminino</v>
          </cell>
          <cell r="E284">
            <v>28156</v>
          </cell>
          <cell r="F284" t="str">
            <v>(11) 94193-4184</v>
          </cell>
          <cell r="G284" t="str">
            <v>comover.contato@gmail.com</v>
          </cell>
          <cell r="H284" t="str">
            <v>São Paulo</v>
          </cell>
          <cell r="I284" t="str">
            <v>São Paulo</v>
          </cell>
          <cell r="J284" t="str">
            <v>02.251-000</v>
          </cell>
        </row>
        <row r="285">
          <cell r="A285" t="str">
            <v>GRUPO ESTRATÉGIA EVENTOS</v>
          </cell>
          <cell r="B285" t="str">
            <v>Adriane Santos</v>
          </cell>
          <cell r="C285" t="str">
            <v>Prazeres Reis</v>
          </cell>
          <cell r="D285" t="str">
            <v>Feminino</v>
          </cell>
          <cell r="E285">
            <v>35422</v>
          </cell>
          <cell r="F285" t="str">
            <v>(71) 98643-8079</v>
          </cell>
          <cell r="G285" t="str">
            <v>adrianeprazeresadm@gmail.com</v>
          </cell>
          <cell r="H285" t="str">
            <v>Salvador</v>
          </cell>
          <cell r="I285" t="str">
            <v>Bahia</v>
          </cell>
          <cell r="J285" t="str">
            <v>41.250-020</v>
          </cell>
        </row>
        <row r="286">
          <cell r="A286" t="str">
            <v>DOULARE - Doulas de Araçatuba e Região</v>
          </cell>
          <cell r="B286" t="str">
            <v>Jandira</v>
          </cell>
          <cell r="C286" t="str">
            <v>Pazzini Pinheiro Eugênio</v>
          </cell>
          <cell r="D286" t="str">
            <v>Feminino</v>
          </cell>
          <cell r="E286">
            <v>30000</v>
          </cell>
          <cell r="F286" t="str">
            <v>(18) 99104-6715</v>
          </cell>
          <cell r="G286" t="str">
            <v>jandirappinheiro@gmail.com</v>
          </cell>
          <cell r="H286" t="str">
            <v>Araçatuba</v>
          </cell>
          <cell r="I286" t="str">
            <v>São Paulo</v>
          </cell>
          <cell r="J286" t="str">
            <v>16.025-400</v>
          </cell>
        </row>
        <row r="287">
          <cell r="A287" t="str">
            <v>Santa Mano</v>
          </cell>
          <cell r="B287" t="str">
            <v>Bianca</v>
          </cell>
          <cell r="C287" t="str">
            <v>Santana</v>
          </cell>
          <cell r="D287" t="str">
            <v>Feminino</v>
          </cell>
          <cell r="E287">
            <v>34777</v>
          </cell>
          <cell r="F287" t="str">
            <v>(11) 94922-3470</v>
          </cell>
          <cell r="G287" t="str">
            <v>bianca.santana1903@gmail.com</v>
          </cell>
          <cell r="H287" t="str">
            <v>São Paulo</v>
          </cell>
          <cell r="I287" t="str">
            <v>São Paulo</v>
          </cell>
          <cell r="J287" t="str">
            <v>03.733-000</v>
          </cell>
        </row>
        <row r="288">
          <cell r="A288" t="str">
            <v>Valéria Vianna Assessoria em Eventos</v>
          </cell>
          <cell r="B288" t="str">
            <v>Valéria</v>
          </cell>
          <cell r="C288" t="str">
            <v>Vianna Cunha Silva</v>
          </cell>
          <cell r="D288" t="str">
            <v>Feminino</v>
          </cell>
          <cell r="E288">
            <v>25951</v>
          </cell>
          <cell r="F288" t="str">
            <v>(11) 98785-6153</v>
          </cell>
          <cell r="G288" t="str">
            <v>valvcunha@yahoo.com.br</v>
          </cell>
          <cell r="H288" t="str">
            <v>São Paulo</v>
          </cell>
          <cell r="I288" t="str">
            <v>São Paulo</v>
          </cell>
          <cell r="J288" t="str">
            <v>03.156-000</v>
          </cell>
        </row>
        <row r="289">
          <cell r="A289" t="str">
            <v>SELECTED BARBER SHOP</v>
          </cell>
          <cell r="B289" t="str">
            <v>Willian</v>
          </cell>
          <cell r="C289" t="str">
            <v>Gomes da Silva</v>
          </cell>
          <cell r="D289" t="str">
            <v>Masculino</v>
          </cell>
          <cell r="E289">
            <v>30756</v>
          </cell>
          <cell r="F289" t="str">
            <v>(51) 99774-1293</v>
          </cell>
          <cell r="G289" t="str">
            <v>liang.silva@hotmail.com</v>
          </cell>
          <cell r="H289" t="str">
            <v>Florianópolis</v>
          </cell>
          <cell r="I289" t="str">
            <v>Santa Catarina</v>
          </cell>
          <cell r="J289" t="str">
            <v>88.058-493</v>
          </cell>
        </row>
        <row r="290">
          <cell r="A290" t="str">
            <v>Delicias no Pote</v>
          </cell>
          <cell r="B290" t="str">
            <v>Daiane</v>
          </cell>
          <cell r="C290" t="str">
            <v>Mendes</v>
          </cell>
          <cell r="D290" t="str">
            <v>Feminino</v>
          </cell>
          <cell r="E290">
            <v>34604</v>
          </cell>
          <cell r="F290" t="str">
            <v>(11) 4755-0734</v>
          </cell>
          <cell r="G290" t="str">
            <v>daianemendes@outlook.com.br</v>
          </cell>
          <cell r="H290" t="str">
            <v>Itaquaquecetuba</v>
          </cell>
          <cell r="I290" t="str">
            <v>São Paulo</v>
          </cell>
          <cell r="J290" t="str">
            <v>08.590-370</v>
          </cell>
        </row>
        <row r="291">
          <cell r="A291" t="str">
            <v>Delicias no Pote</v>
          </cell>
          <cell r="B291" t="str">
            <v>Daiane</v>
          </cell>
          <cell r="C291" t="str">
            <v>Mendes</v>
          </cell>
          <cell r="D291" t="str">
            <v>Feminino</v>
          </cell>
          <cell r="E291">
            <v>34604</v>
          </cell>
          <cell r="F291" t="str">
            <v>(11) 4755-0734</v>
          </cell>
          <cell r="G291" t="str">
            <v>daianemendes@outlook.com.br</v>
          </cell>
          <cell r="H291" t="str">
            <v>Itaquaquecetuba</v>
          </cell>
          <cell r="I291" t="str">
            <v>São Paulo</v>
          </cell>
          <cell r="J291" t="str">
            <v>08.590-370</v>
          </cell>
        </row>
        <row r="292">
          <cell r="A292" t="str">
            <v>CDG Comunicação</v>
          </cell>
          <cell r="B292" t="str">
            <v>Carlos</v>
          </cell>
          <cell r="C292" t="str">
            <v>Oliveira</v>
          </cell>
          <cell r="D292" t="str">
            <v>Masculino</v>
          </cell>
          <cell r="E292">
            <v>31655</v>
          </cell>
          <cell r="F292" t="str">
            <v>(19) 99263-0946</v>
          </cell>
          <cell r="G292" t="str">
            <v>carloshenrique.oliveiraa@gmail.com</v>
          </cell>
          <cell r="H292" t="str">
            <v>Monte Mor</v>
          </cell>
          <cell r="I292" t="str">
            <v>São Paulo</v>
          </cell>
          <cell r="J292" t="str">
            <v>13.190-000</v>
          </cell>
        </row>
        <row r="293">
          <cell r="A293" t="str">
            <v>Brigadeiro da Bil</v>
          </cell>
          <cell r="B293" t="str">
            <v>Fabiola</v>
          </cell>
          <cell r="C293" t="str">
            <v>Santos</v>
          </cell>
          <cell r="D293" t="str">
            <v>Feminino</v>
          </cell>
          <cell r="E293">
            <v>27827</v>
          </cell>
          <cell r="F293" t="str">
            <v>(61) 99286-0982</v>
          </cell>
          <cell r="G293" t="str">
            <v>brigadeirodabil@gmail.com</v>
          </cell>
          <cell r="H293" t="str">
            <v>Brasília</v>
          </cell>
          <cell r="I293" t="str">
            <v>Distrito Federal</v>
          </cell>
          <cell r="J293" t="str">
            <v>73.050-140</v>
          </cell>
        </row>
        <row r="294">
          <cell r="A294" t="str">
            <v>Ana DAlbuquerque Moda Feminina</v>
          </cell>
          <cell r="B294" t="str">
            <v>Ana</v>
          </cell>
          <cell r="C294" t="str">
            <v>Cavalcante da Silva DAlbuquerque</v>
          </cell>
          <cell r="D294" t="str">
            <v>Feminino</v>
          </cell>
          <cell r="E294">
            <v>31139</v>
          </cell>
          <cell r="F294" t="str">
            <v>(61) 99159-4783</v>
          </cell>
          <cell r="G294" t="str">
            <v>contatoanadalbuquerque@gmail.com</v>
          </cell>
          <cell r="H294" t="str">
            <v>Brasília</v>
          </cell>
          <cell r="I294" t="str">
            <v>Distrito Federal</v>
          </cell>
          <cell r="J294" t="str">
            <v>70.630-312</v>
          </cell>
        </row>
        <row r="295">
          <cell r="A295" t="str">
            <v>Entre Elas Brigaderia</v>
          </cell>
          <cell r="B295" t="str">
            <v>Franciely</v>
          </cell>
          <cell r="C295" t="str">
            <v>Dourado</v>
          </cell>
          <cell r="D295" t="str">
            <v>Feminino</v>
          </cell>
          <cell r="E295">
            <v>34522</v>
          </cell>
          <cell r="F295" t="str">
            <v>(15) 99631-0625</v>
          </cell>
          <cell r="G295" t="str">
            <v>franciely.dourado@gmail.com</v>
          </cell>
          <cell r="H295" t="str">
            <v>Votorantim</v>
          </cell>
          <cell r="I295" t="str">
            <v>São Paulo</v>
          </cell>
          <cell r="J295" t="str">
            <v>18.111-200</v>
          </cell>
        </row>
        <row r="296">
          <cell r="A296" t="str">
            <v>Grafox</v>
          </cell>
          <cell r="B296" t="str">
            <v>Regina</v>
          </cell>
          <cell r="C296" t="str">
            <v>Beretta</v>
          </cell>
          <cell r="D296" t="str">
            <v>Feminino</v>
          </cell>
          <cell r="E296">
            <v>32973</v>
          </cell>
          <cell r="F296" t="str">
            <v>(67) 99175-1459</v>
          </cell>
          <cell r="G296" t="str">
            <v>reginabmre@gmail.com</v>
          </cell>
          <cell r="H296" t="str">
            <v>Campo Grande</v>
          </cell>
          <cell r="I296" t="str">
            <v>Mato Grosso do Sul</v>
          </cell>
          <cell r="J296" t="str">
            <v>79.080-690</v>
          </cell>
        </row>
        <row r="297">
          <cell r="A297" t="str">
            <v>Churro Maníacos</v>
          </cell>
          <cell r="B297" t="str">
            <v>Heloino</v>
          </cell>
          <cell r="C297" t="str">
            <v>Lima</v>
          </cell>
          <cell r="D297" t="str">
            <v>Masculino</v>
          </cell>
          <cell r="E297">
            <v>35549</v>
          </cell>
          <cell r="F297" t="str">
            <v>(71) 3623-4141</v>
          </cell>
          <cell r="G297" t="str">
            <v>heloino.jw@outlook.com</v>
          </cell>
          <cell r="H297" t="str">
            <v>Camaçari</v>
          </cell>
          <cell r="I297" t="str">
            <v>Bahia</v>
          </cell>
          <cell r="J297" t="str">
            <v>42.840-000</v>
          </cell>
        </row>
        <row r="298">
          <cell r="A298" t="str">
            <v xml:space="preserve">Delivery Boa opção </v>
          </cell>
          <cell r="B298" t="str">
            <v>jacqueline</v>
          </cell>
          <cell r="C298" t="str">
            <v>pereira</v>
          </cell>
          <cell r="D298" t="str">
            <v>Feminino</v>
          </cell>
          <cell r="E298">
            <v>30570</v>
          </cell>
          <cell r="F298" t="str">
            <v>(11) 94986-5246</v>
          </cell>
          <cell r="G298" t="str">
            <v>jacquestou@gmail.com</v>
          </cell>
          <cell r="H298" t="str">
            <v>São Bernardo do Campo</v>
          </cell>
          <cell r="I298" t="str">
            <v>São Paulo</v>
          </cell>
          <cell r="J298" t="str">
            <v>09.830-070</v>
          </cell>
        </row>
        <row r="299">
          <cell r="A299" t="str">
            <v>MADÁ MERCEARIA</v>
          </cell>
          <cell r="B299" t="str">
            <v>Roberto</v>
          </cell>
          <cell r="C299" t="str">
            <v>Carvalho</v>
          </cell>
          <cell r="D299" t="str">
            <v>Masculino</v>
          </cell>
          <cell r="E299">
            <v>26082</v>
          </cell>
          <cell r="F299" t="str">
            <v>(21) 97304-0872</v>
          </cell>
          <cell r="G299" t="str">
            <v>rlp.carvalho29@gmail.com</v>
          </cell>
          <cell r="H299" t="str">
            <v>Nova Iguaçu</v>
          </cell>
          <cell r="I299" t="str">
            <v>Rio de Janeiro</v>
          </cell>
          <cell r="J299" t="str">
            <v>26.011-770</v>
          </cell>
        </row>
        <row r="300">
          <cell r="A300" t="str">
            <v>Look Urbano</v>
          </cell>
          <cell r="B300" t="str">
            <v>Juliene</v>
          </cell>
          <cell r="C300" t="str">
            <v>Coelho Fonseca</v>
          </cell>
          <cell r="D300" t="str">
            <v>Feminino</v>
          </cell>
          <cell r="E300">
            <v>31466</v>
          </cell>
          <cell r="F300" t="str">
            <v>(21) 96582-1537</v>
          </cell>
          <cell r="G300" t="str">
            <v>juliene_bethel9@hotmail.com</v>
          </cell>
          <cell r="H300" t="str">
            <v>Rio de Janeiro</v>
          </cell>
          <cell r="I300" t="str">
            <v>Rio de Janeiro</v>
          </cell>
          <cell r="J300" t="str">
            <v>20.241-220</v>
          </cell>
        </row>
        <row r="301">
          <cell r="A301" t="str">
            <v>VoltBR soluções e serviços elétricos</v>
          </cell>
          <cell r="B301" t="str">
            <v>Larissa</v>
          </cell>
          <cell r="C301" t="str">
            <v>Barros Santos Viana</v>
          </cell>
          <cell r="D301" t="str">
            <v>Feminino</v>
          </cell>
          <cell r="E301">
            <v>30767</v>
          </cell>
          <cell r="F301" t="str">
            <v>(11) 98026-8014</v>
          </cell>
          <cell r="G301" t="str">
            <v>contato@voltbr.com.br</v>
          </cell>
          <cell r="H301" t="str">
            <v>Mogi das Cruzes</v>
          </cell>
          <cell r="I301" t="str">
            <v>São Paulo</v>
          </cell>
          <cell r="J301" t="str">
            <v>08.750-790</v>
          </cell>
        </row>
        <row r="302">
          <cell r="A302" t="str">
            <v>Lanchonete Maravilhah</v>
          </cell>
          <cell r="B302" t="str">
            <v>Giovani</v>
          </cell>
          <cell r="C302" t="str">
            <v>Rodrigues martins pereira</v>
          </cell>
          <cell r="D302" t="str">
            <v>Masculino</v>
          </cell>
          <cell r="E302">
            <v>34766</v>
          </cell>
          <cell r="F302" t="str">
            <v>(11) 98112-6596</v>
          </cell>
          <cell r="G302" t="str">
            <v>giovani.marcia_@hotmail.com</v>
          </cell>
          <cell r="H302" t="str">
            <v>São Paulo</v>
          </cell>
          <cell r="I302" t="str">
            <v>São Paulo</v>
          </cell>
          <cell r="J302" t="str">
            <v>08.470-800</v>
          </cell>
        </row>
        <row r="303">
          <cell r="A303" t="str">
            <v>T&amp;Y STORE CONFECÇÃO</v>
          </cell>
          <cell r="B303" t="str">
            <v>Yweenns Teixeira</v>
          </cell>
          <cell r="C303" t="str">
            <v>Ferraz</v>
          </cell>
          <cell r="D303" t="str">
            <v>Masculino</v>
          </cell>
          <cell r="E303">
            <v>34106</v>
          </cell>
          <cell r="F303" t="str">
            <v>(91) 98825-9198</v>
          </cell>
          <cell r="G303" t="str">
            <v>ivens.ferraz@hotmail.com</v>
          </cell>
          <cell r="H303" t="str">
            <v>Castanhal</v>
          </cell>
          <cell r="I303" t="str">
            <v>Pará</v>
          </cell>
          <cell r="J303" t="str">
            <v>68.744-400</v>
          </cell>
        </row>
        <row r="304">
          <cell r="A304" t="str">
            <v>Hunts burguer</v>
          </cell>
          <cell r="B304" t="str">
            <v>Jonathan</v>
          </cell>
          <cell r="C304" t="str">
            <v>Rodrigues</v>
          </cell>
          <cell r="D304" t="str">
            <v>Masculino</v>
          </cell>
          <cell r="E304">
            <v>32621</v>
          </cell>
          <cell r="F304" t="str">
            <v>(31) 98742-4266</v>
          </cell>
          <cell r="G304" t="str">
            <v>jonathanrodrigures@gmail.com</v>
          </cell>
          <cell r="H304" t="str">
            <v>Sabará</v>
          </cell>
          <cell r="I304" t="str">
            <v>Minas Gerais</v>
          </cell>
          <cell r="J304" t="str">
            <v>34.600-360</v>
          </cell>
        </row>
        <row r="305">
          <cell r="A305" t="str">
            <v>Casa da minhoca</v>
          </cell>
          <cell r="B305" t="str">
            <v>Márcia Fernanda</v>
          </cell>
          <cell r="C305" t="str">
            <v>Ramos</v>
          </cell>
          <cell r="D305" t="str">
            <v>Feminino</v>
          </cell>
          <cell r="E305">
            <v>24922</v>
          </cell>
          <cell r="F305" t="str">
            <v>(62) 99611-0855</v>
          </cell>
          <cell r="G305" t="str">
            <v>casadaminhoca@gmail.com</v>
          </cell>
          <cell r="H305" t="str">
            <v>Anápolis</v>
          </cell>
          <cell r="I305" t="str">
            <v>Goiás</v>
          </cell>
          <cell r="J305" t="str">
            <v>75.113-970</v>
          </cell>
        </row>
        <row r="306">
          <cell r="A306" t="str">
            <v>Fernando Borges serviços opticos</v>
          </cell>
          <cell r="B306" t="str">
            <v>Luis</v>
          </cell>
          <cell r="C306" t="str">
            <v>Borges</v>
          </cell>
          <cell r="D306" t="str">
            <v>Masculino</v>
          </cell>
          <cell r="E306">
            <v>32247</v>
          </cell>
          <cell r="F306" t="str">
            <v>(71) 98642-8908</v>
          </cell>
          <cell r="G306" t="str">
            <v>luizzzfb88@gmail.com</v>
          </cell>
          <cell r="H306" t="str">
            <v>Salvador</v>
          </cell>
          <cell r="I306" t="str">
            <v>Bahia</v>
          </cell>
          <cell r="J306" t="str">
            <v>40.415-325</v>
          </cell>
        </row>
        <row r="307">
          <cell r="A307" t="str">
            <v>Action.com</v>
          </cell>
          <cell r="B307" t="str">
            <v>Fernando</v>
          </cell>
          <cell r="C307" t="str">
            <v>Rodrigo Peixoto Conceição</v>
          </cell>
          <cell r="D307" t="str">
            <v>Masculino</v>
          </cell>
          <cell r="E307">
            <v>33866</v>
          </cell>
          <cell r="F307" t="str">
            <v>(61) 99326-2597</v>
          </cell>
          <cell r="G307" t="str">
            <v>fernando_cmf@hotmail.com</v>
          </cell>
          <cell r="H307" t="str">
            <v>Brasília</v>
          </cell>
          <cell r="I307" t="str">
            <v>Distrito Federal</v>
          </cell>
          <cell r="J307" t="str">
            <v>71.593-555</v>
          </cell>
        </row>
        <row r="308">
          <cell r="A308" t="str">
            <v>Doce Lembrança Suspiros Artesanais</v>
          </cell>
          <cell r="B308" t="str">
            <v>Aléllys</v>
          </cell>
          <cell r="C308" t="str">
            <v>da Costa Souza</v>
          </cell>
          <cell r="D308" t="str">
            <v>Feminino</v>
          </cell>
          <cell r="E308">
            <v>30714</v>
          </cell>
          <cell r="F308" t="str">
            <v>(41) 3557-0607</v>
          </cell>
          <cell r="G308" t="str">
            <v>alelis.costa@gmail.com</v>
          </cell>
          <cell r="H308" t="str">
            <v>Pinhais</v>
          </cell>
          <cell r="I308" t="str">
            <v>Paraná</v>
          </cell>
          <cell r="J308" t="str">
            <v>83.324-220</v>
          </cell>
        </row>
        <row r="309">
          <cell r="A309" t="str">
            <v>Doce Lembrança Suspiros Artesanais</v>
          </cell>
          <cell r="B309" t="str">
            <v>Aléllys</v>
          </cell>
          <cell r="C309" t="str">
            <v>da Costa Souza</v>
          </cell>
          <cell r="D309" t="str">
            <v>Feminino</v>
          </cell>
          <cell r="E309">
            <v>30714</v>
          </cell>
          <cell r="F309" t="str">
            <v>(41) 3557-0607</v>
          </cell>
          <cell r="G309" t="str">
            <v>alelis.costa@gmail.com</v>
          </cell>
          <cell r="H309" t="str">
            <v>Pinhais</v>
          </cell>
          <cell r="I309" t="str">
            <v>Paraná</v>
          </cell>
          <cell r="J309" t="str">
            <v>83.324-220</v>
          </cell>
        </row>
        <row r="310">
          <cell r="A310" t="str">
            <v>Ded Eventos e Soluções em Transportes</v>
          </cell>
          <cell r="B310" t="str">
            <v>Daniela</v>
          </cell>
          <cell r="C310" t="str">
            <v>Do Nascimento Cyrino</v>
          </cell>
          <cell r="D310" t="str">
            <v>Feminino</v>
          </cell>
          <cell r="E310">
            <v>29473</v>
          </cell>
          <cell r="F310" t="str">
            <v>(11) 99360-8640</v>
          </cell>
          <cell r="G310" t="str">
            <v>equipetopdani@gmail.com</v>
          </cell>
          <cell r="H310" t="str">
            <v>São Paulo</v>
          </cell>
          <cell r="I310" t="str">
            <v>São Paulo</v>
          </cell>
          <cell r="J310" t="str">
            <v>08.220-240</v>
          </cell>
        </row>
        <row r="311">
          <cell r="A311" t="str">
            <v>Xitus estamparia</v>
          </cell>
          <cell r="B311" t="str">
            <v>Robsom</v>
          </cell>
          <cell r="C311" t="str">
            <v>Cristrian</v>
          </cell>
          <cell r="D311" t="str">
            <v>Masculino</v>
          </cell>
          <cell r="E311">
            <v>32485</v>
          </cell>
          <cell r="F311" t="str">
            <v>(43) 98423-2536</v>
          </cell>
          <cell r="G311" t="str">
            <v>rd.estamparia@hotmail.com</v>
          </cell>
          <cell r="H311" t="str">
            <v>Apucarana</v>
          </cell>
          <cell r="I311" t="str">
            <v>Paraná</v>
          </cell>
          <cell r="J311" t="str">
            <v>86.801-190</v>
          </cell>
        </row>
        <row r="312">
          <cell r="A312" t="str">
            <v>Xitus estamparia</v>
          </cell>
          <cell r="B312" t="str">
            <v>Robsom</v>
          </cell>
          <cell r="C312" t="str">
            <v>Cristrian</v>
          </cell>
          <cell r="D312" t="str">
            <v>Masculino</v>
          </cell>
          <cell r="E312">
            <v>32485</v>
          </cell>
          <cell r="F312" t="str">
            <v>(43) 98423-2536</v>
          </cell>
          <cell r="G312" t="str">
            <v>rd.estamparia@hotmail.com</v>
          </cell>
          <cell r="H312" t="str">
            <v>Apucarana</v>
          </cell>
          <cell r="I312" t="str">
            <v>Paraná</v>
          </cell>
          <cell r="J312" t="str">
            <v>86.801-190</v>
          </cell>
        </row>
        <row r="313">
          <cell r="A313" t="str">
            <v>DIA Distribuição independente azenka</v>
          </cell>
          <cell r="B313" t="str">
            <v>Edi</v>
          </cell>
          <cell r="C313" t="str">
            <v>Ernani</v>
          </cell>
          <cell r="D313" t="str">
            <v>Masculino</v>
          </cell>
          <cell r="E313">
            <v>33044</v>
          </cell>
          <cell r="F313" t="str">
            <v>(31) 99279-0085</v>
          </cell>
          <cell r="G313" t="str">
            <v>ediernani@hotmail.com</v>
          </cell>
          <cell r="H313" t="str">
            <v>Ribeirão das Neves</v>
          </cell>
          <cell r="I313" t="str">
            <v>Minas Gerais</v>
          </cell>
          <cell r="J313" t="str">
            <v>33.900-001</v>
          </cell>
        </row>
        <row r="314">
          <cell r="A314" t="str">
            <v>Agência Revolution</v>
          </cell>
          <cell r="B314" t="str">
            <v>Fernando H.</v>
          </cell>
          <cell r="C314" t="str">
            <v>Ferreira de Brito</v>
          </cell>
          <cell r="D314" t="str">
            <v>Masculino</v>
          </cell>
          <cell r="E314">
            <v>34099</v>
          </cell>
          <cell r="F314" t="str">
            <v>(67) 99307-5214</v>
          </cell>
          <cell r="G314" t="str">
            <v>nandoferreirafdb@gmail.com</v>
          </cell>
          <cell r="H314" t="str">
            <v>Três Lagoas</v>
          </cell>
          <cell r="I314" t="str">
            <v>Mato Grosso do Sul</v>
          </cell>
          <cell r="J314" t="str">
            <v>79.645-230</v>
          </cell>
        </row>
        <row r="315">
          <cell r="A315" t="str">
            <v>S s câmeras</v>
          </cell>
          <cell r="B315" t="str">
            <v>Antônio rarison</v>
          </cell>
          <cell r="C315" t="str">
            <v>Souza Santiago</v>
          </cell>
          <cell r="D315" t="str">
            <v>Masculino</v>
          </cell>
          <cell r="E315">
            <v>35306</v>
          </cell>
          <cell r="F315" t="str">
            <v>(91) 9981-8221</v>
          </cell>
          <cell r="G315" t="str">
            <v>ssistemadeseguranca@gmail.com</v>
          </cell>
          <cell r="H315" t="str">
            <v>Ananindeua</v>
          </cell>
          <cell r="I315" t="str">
            <v>Pará</v>
          </cell>
          <cell r="J315" t="str">
            <v>67.120-280</v>
          </cell>
        </row>
        <row r="316">
          <cell r="A316" t="str">
            <v>Projeto Clinisol - Clínica Solidária</v>
          </cell>
          <cell r="B316" t="str">
            <v>Alzira</v>
          </cell>
          <cell r="C316" t="str">
            <v>Barboza</v>
          </cell>
          <cell r="D316" t="str">
            <v>Feminino</v>
          </cell>
          <cell r="E316">
            <v>25174</v>
          </cell>
          <cell r="F316" t="str">
            <v>(41) 99633-3024</v>
          </cell>
          <cell r="G316" t="str">
            <v>alzirabarboza@bol.com.br</v>
          </cell>
          <cell r="H316" t="str">
            <v>Colombo</v>
          </cell>
          <cell r="I316" t="str">
            <v>Paraná</v>
          </cell>
          <cell r="J316" t="str">
            <v>83.409-350</v>
          </cell>
        </row>
        <row r="317">
          <cell r="A317" t="str">
            <v>Projeto Clinisol - Clínica Solidária</v>
          </cell>
          <cell r="B317" t="str">
            <v>Alzira</v>
          </cell>
          <cell r="C317" t="str">
            <v>Barboza</v>
          </cell>
          <cell r="D317" t="str">
            <v>Feminino</v>
          </cell>
          <cell r="E317">
            <v>25174</v>
          </cell>
          <cell r="F317" t="str">
            <v>(41) 99633-3024</v>
          </cell>
          <cell r="G317" t="str">
            <v>alzirabarboza@bol.com.br</v>
          </cell>
          <cell r="H317" t="str">
            <v>Colombo</v>
          </cell>
          <cell r="I317" t="str">
            <v>Paraná</v>
          </cell>
          <cell r="J317" t="str">
            <v>83.409-350</v>
          </cell>
        </row>
        <row r="318">
          <cell r="A318" t="str">
            <v>Delicias da U'l</v>
          </cell>
          <cell r="B318" t="str">
            <v xml:space="preserve">Wellen khrisna </v>
          </cell>
          <cell r="C318" t="str">
            <v xml:space="preserve"> nascimento rocha Silva</v>
          </cell>
          <cell r="D318" t="str">
            <v>Feminino</v>
          </cell>
          <cell r="E318">
            <v>34505</v>
          </cell>
          <cell r="F318" t="str">
            <v>(98) 98711-3424</v>
          </cell>
          <cell r="G318" t="str">
            <v>wellen_khrisna94@hotmail.com</v>
          </cell>
          <cell r="H318" t="str">
            <v>Paço do Lumiar</v>
          </cell>
          <cell r="I318" t="str">
            <v>Maranhão</v>
          </cell>
          <cell r="J318" t="str">
            <v>65.130-000</v>
          </cell>
        </row>
        <row r="319">
          <cell r="A319" t="str">
            <v xml:space="preserve">Empadaria Caseira </v>
          </cell>
          <cell r="B319" t="str">
            <v>Tânia</v>
          </cell>
          <cell r="C319" t="str">
            <v>Mara de Souza</v>
          </cell>
          <cell r="D319" t="str">
            <v>Feminino</v>
          </cell>
          <cell r="E319">
            <v>26119</v>
          </cell>
          <cell r="F319" t="str">
            <v>(21) 3933-6301</v>
          </cell>
          <cell r="G319" t="str">
            <v>tannyah_top@hotmail.com</v>
          </cell>
          <cell r="H319" t="str">
            <v>Rio de Janeiro</v>
          </cell>
          <cell r="I319" t="str">
            <v>Rio de Janeiro</v>
          </cell>
          <cell r="J319" t="str">
            <v>22.730-040</v>
          </cell>
        </row>
        <row r="320">
          <cell r="A320" t="str">
            <v>Moça Preta</v>
          </cell>
          <cell r="B320" t="str">
            <v>Eusilene</v>
          </cell>
          <cell r="C320" t="str">
            <v>Cassimiro</v>
          </cell>
          <cell r="D320" t="str">
            <v>Feminino</v>
          </cell>
          <cell r="E320">
            <v>31892</v>
          </cell>
          <cell r="F320" t="str">
            <v>(71) 99995-1613</v>
          </cell>
          <cell r="G320" t="str">
            <v>eusi18cs@gmail.com</v>
          </cell>
          <cell r="H320" t="str">
            <v>Salvador</v>
          </cell>
          <cell r="I320" t="str">
            <v>Bahia</v>
          </cell>
          <cell r="J320" t="str">
            <v>40.450-420</v>
          </cell>
        </row>
        <row r="321">
          <cell r="A321" t="str">
            <v>Ateliê Pimenta Doce</v>
          </cell>
          <cell r="B321" t="str">
            <v>Jocineide</v>
          </cell>
          <cell r="C321" t="str">
            <v>Damasceno Batista</v>
          </cell>
          <cell r="D321" t="str">
            <v>Feminino</v>
          </cell>
          <cell r="E321">
            <v>32158</v>
          </cell>
          <cell r="F321" t="str">
            <v>(71) 99223-1189</v>
          </cell>
          <cell r="G321" t="str">
            <v>jocydb@hotmail.com</v>
          </cell>
          <cell r="H321" t="str">
            <v>Salvador</v>
          </cell>
          <cell r="I321" t="str">
            <v>Bahia</v>
          </cell>
          <cell r="J321" t="str">
            <v>41.502-410</v>
          </cell>
        </row>
        <row r="322">
          <cell r="A322" t="str">
            <v>BRUNO AUTO ELÉTRICA</v>
          </cell>
          <cell r="B322" t="str">
            <v>Joel</v>
          </cell>
          <cell r="C322" t="str">
            <v>Pereira</v>
          </cell>
          <cell r="D322" t="str">
            <v>Masculino</v>
          </cell>
          <cell r="E322">
            <v>33375</v>
          </cell>
          <cell r="F322" t="str">
            <v>(82) 3025-8510</v>
          </cell>
          <cell r="G322" t="str">
            <v>739069609818309@facebook.com</v>
          </cell>
          <cell r="H322" t="str">
            <v>Maceió</v>
          </cell>
          <cell r="I322" t="str">
            <v>Alagoas</v>
          </cell>
          <cell r="J322" t="str">
            <v>57.036-370</v>
          </cell>
        </row>
        <row r="323">
          <cell r="A323" t="str">
            <v xml:space="preserve">Aie Orum Assesssoria e Produção </v>
          </cell>
          <cell r="B323" t="str">
            <v>Diego</v>
          </cell>
          <cell r="C323" t="str">
            <v>Bernardes da Silva</v>
          </cell>
          <cell r="D323" t="str">
            <v>Masculino</v>
          </cell>
          <cell r="E323">
            <v>32289</v>
          </cell>
          <cell r="F323" t="str">
            <v>(82) 9885-0638</v>
          </cell>
          <cell r="G323" t="str">
            <v>redecenafro@gmail.com</v>
          </cell>
          <cell r="H323" t="str">
            <v>Maceió</v>
          </cell>
          <cell r="I323" t="str">
            <v>Alagoas</v>
          </cell>
          <cell r="J323" t="str">
            <v>57.040-470</v>
          </cell>
        </row>
        <row r="324">
          <cell r="A324" t="str">
            <v>LV PRINT DESIGN GRÁFICO</v>
          </cell>
          <cell r="B324" t="str">
            <v>Lucas</v>
          </cell>
          <cell r="C324" t="str">
            <v>Vieira Nascimento</v>
          </cell>
          <cell r="D324" t="str">
            <v>Masculino</v>
          </cell>
          <cell r="E324">
            <v>32283</v>
          </cell>
          <cell r="F324" t="str">
            <v>(21) 96774-5192</v>
          </cell>
          <cell r="G324" t="str">
            <v>lucas.vieira.nascimento@gmail.com</v>
          </cell>
          <cell r="H324" t="str">
            <v>Rio de Janeiro</v>
          </cell>
          <cell r="I324" t="str">
            <v>Rio de Janeiro</v>
          </cell>
          <cell r="J324" t="str">
            <v>23.076-000</v>
          </cell>
        </row>
        <row r="325">
          <cell r="A325" t="str">
            <v>Kidoce Bomboniere</v>
          </cell>
          <cell r="B325" t="str">
            <v>Paula</v>
          </cell>
          <cell r="C325" t="str">
            <v>Santos de Jesus</v>
          </cell>
          <cell r="D325" t="str">
            <v>Feminino</v>
          </cell>
          <cell r="E325">
            <v>33133</v>
          </cell>
          <cell r="F325" t="str">
            <v>(71) 9996-8741</v>
          </cell>
          <cell r="G325" t="str">
            <v>paulasantosdejesus14@gmail.com</v>
          </cell>
          <cell r="H325" t="str">
            <v>Camaçari</v>
          </cell>
          <cell r="I325" t="str">
            <v>Bahia</v>
          </cell>
          <cell r="J325" t="str">
            <v>42.833-000</v>
          </cell>
        </row>
        <row r="326">
          <cell r="A326" t="str">
            <v>Kidoce Bomboniere</v>
          </cell>
          <cell r="B326" t="str">
            <v>Paula</v>
          </cell>
          <cell r="C326" t="str">
            <v>Santos de Jesus</v>
          </cell>
          <cell r="D326" t="str">
            <v>Feminino</v>
          </cell>
          <cell r="E326">
            <v>33133</v>
          </cell>
          <cell r="F326" t="str">
            <v>(71) 9996-8741</v>
          </cell>
          <cell r="G326" t="str">
            <v>paulasantosdejesus14@gmail.com</v>
          </cell>
          <cell r="H326" t="str">
            <v>Camaçari</v>
          </cell>
          <cell r="I326" t="str">
            <v>Bahia</v>
          </cell>
          <cell r="J326" t="str">
            <v>42.833-000</v>
          </cell>
        </row>
        <row r="327">
          <cell r="A327" t="str">
            <v>EstampArt Brindes</v>
          </cell>
          <cell r="B327" t="str">
            <v>Tatiane</v>
          </cell>
          <cell r="C327" t="str">
            <v>Scheffer Stigert</v>
          </cell>
          <cell r="D327" t="str">
            <v>Feminino</v>
          </cell>
          <cell r="E327">
            <v>33788</v>
          </cell>
          <cell r="F327" t="str">
            <v>(32) 98860-9426</v>
          </cell>
          <cell r="G327" t="str">
            <v>estampartbrindesjf@gmail.com</v>
          </cell>
          <cell r="H327" t="str">
            <v>Juiz de Fora</v>
          </cell>
          <cell r="I327" t="str">
            <v>Minas Gerais</v>
          </cell>
          <cell r="J327" t="str">
            <v>36.036-230</v>
          </cell>
        </row>
        <row r="328">
          <cell r="A328" t="str">
            <v xml:space="preserve">Vendas de calçados infantis </v>
          </cell>
          <cell r="B328" t="str">
            <v>ELANES CRISTINA</v>
          </cell>
          <cell r="C328" t="str">
            <v>NASCIMENTO</v>
          </cell>
          <cell r="D328" t="str">
            <v>Feminino</v>
          </cell>
          <cell r="E328">
            <v>32328</v>
          </cell>
          <cell r="F328" t="str">
            <v>(98) 98721-0849</v>
          </cell>
          <cell r="G328" t="str">
            <v>e.lanescristinasantos@gmail.com</v>
          </cell>
          <cell r="H328" t="str">
            <v>São Luís</v>
          </cell>
          <cell r="I328" t="str">
            <v>Maranhão</v>
          </cell>
          <cell r="J328" t="str">
            <v>65.060-150</v>
          </cell>
        </row>
        <row r="329">
          <cell r="A329" t="str">
            <v xml:space="preserve">Vendas de calçados infantis </v>
          </cell>
          <cell r="B329" t="str">
            <v>ELANES CRISTINA</v>
          </cell>
          <cell r="C329" t="str">
            <v>NASCIMENTO</v>
          </cell>
          <cell r="D329" t="str">
            <v>Feminino</v>
          </cell>
          <cell r="E329">
            <v>32328</v>
          </cell>
          <cell r="F329" t="str">
            <v>(98) 98721-0849</v>
          </cell>
          <cell r="G329" t="str">
            <v>e.lanescristinasantos@gmail.com</v>
          </cell>
          <cell r="H329" t="str">
            <v>São Luís</v>
          </cell>
          <cell r="I329" t="str">
            <v>Maranhão</v>
          </cell>
          <cell r="J329" t="str">
            <v>65.060-150</v>
          </cell>
        </row>
        <row r="330">
          <cell r="A330" t="str">
            <v xml:space="preserve">ENOVACON </v>
          </cell>
          <cell r="B330" t="str">
            <v>Adeilson</v>
          </cell>
          <cell r="C330" t="str">
            <v>Mendes</v>
          </cell>
          <cell r="D330" t="str">
            <v>Masculino</v>
          </cell>
          <cell r="E330">
            <v>33620</v>
          </cell>
          <cell r="F330" t="str">
            <v>(31) 99129-5780</v>
          </cell>
          <cell r="G330" t="str">
            <v>adeilsoncarlos.am@gmail.com</v>
          </cell>
          <cell r="H330" t="str">
            <v>Belo Horizonte</v>
          </cell>
          <cell r="I330" t="str">
            <v>Minas Gerais</v>
          </cell>
          <cell r="J330" t="str">
            <v>31.540-640</v>
          </cell>
        </row>
        <row r="331">
          <cell r="A331" t="str">
            <v>Vitrine moderna</v>
          </cell>
          <cell r="B331" t="str">
            <v>Talita</v>
          </cell>
          <cell r="C331" t="str">
            <v>Silva</v>
          </cell>
          <cell r="D331" t="str">
            <v>Feminino</v>
          </cell>
          <cell r="E331">
            <v>35217</v>
          </cell>
          <cell r="F331" t="str">
            <v>(91) 98150-3564</v>
          </cell>
          <cell r="G331" t="str">
            <v>talitasilva724@gmail.com</v>
          </cell>
          <cell r="H331" t="str">
            <v>Belém</v>
          </cell>
          <cell r="I331" t="str">
            <v>Pará</v>
          </cell>
          <cell r="J331" t="str">
            <v>66.095-720</v>
          </cell>
        </row>
        <row r="332">
          <cell r="A332" t="str">
            <v xml:space="preserve">Douglas Joaquim Santana </v>
          </cell>
          <cell r="B332" t="str">
            <v>Douglas</v>
          </cell>
          <cell r="C332" t="str">
            <v>Joaquim Santana</v>
          </cell>
          <cell r="D332" t="str">
            <v>Masculino</v>
          </cell>
          <cell r="E332">
            <v>28694</v>
          </cell>
          <cell r="F332" t="str">
            <v>(11) 96340-4824</v>
          </cell>
          <cell r="G332" t="str">
            <v>douglasjoaquimsantana@gmail.com</v>
          </cell>
          <cell r="H332" t="str">
            <v>Suzano</v>
          </cell>
          <cell r="I332" t="str">
            <v>São Paulo</v>
          </cell>
          <cell r="J332" t="str">
            <v>08.695-400</v>
          </cell>
        </row>
        <row r="333">
          <cell r="A333" t="str">
            <v>Barkus Educacional</v>
          </cell>
          <cell r="B333" t="str">
            <v>Maria Beatriz</v>
          </cell>
          <cell r="C333" t="str">
            <v>Santos Silveira</v>
          </cell>
          <cell r="D333" t="str">
            <v>Feminino</v>
          </cell>
          <cell r="E333">
            <v>35150</v>
          </cell>
          <cell r="F333" t="str">
            <v>(21) 96558-9026</v>
          </cell>
          <cell r="G333" t="str">
            <v>biasantos@barkus.com.br</v>
          </cell>
          <cell r="H333" t="str">
            <v>Rio de Janeiro</v>
          </cell>
          <cell r="I333" t="str">
            <v>Rio de Janeiro</v>
          </cell>
          <cell r="J333" t="str">
            <v>20.775-150</v>
          </cell>
        </row>
        <row r="334">
          <cell r="A334" t="str">
            <v>Estar Fit Delivery Fortaleza</v>
          </cell>
          <cell r="B334" t="str">
            <v>Sydneia de Oliveira</v>
          </cell>
          <cell r="C334" t="str">
            <v>Brito</v>
          </cell>
          <cell r="D334" t="str">
            <v>Feminino</v>
          </cell>
          <cell r="E334">
            <v>31072</v>
          </cell>
          <cell r="F334" t="str">
            <v>(85) 99916-1133</v>
          </cell>
          <cell r="G334" t="str">
            <v>sydneia@oi.com.br</v>
          </cell>
          <cell r="H334" t="str">
            <v>Caucaia</v>
          </cell>
          <cell r="I334" t="str">
            <v>Ceará</v>
          </cell>
          <cell r="J334" t="str">
            <v>61.645-200</v>
          </cell>
        </row>
        <row r="335">
          <cell r="A335" t="str">
            <v>Hajaluz Atelier</v>
          </cell>
          <cell r="B335" t="str">
            <v>Thaís</v>
          </cell>
          <cell r="C335" t="str">
            <v>dos santos norberto</v>
          </cell>
          <cell r="D335" t="str">
            <v>Feminino</v>
          </cell>
          <cell r="E335">
            <v>31645</v>
          </cell>
          <cell r="F335" t="str">
            <v>(11) 97665-8923</v>
          </cell>
          <cell r="G335" t="str">
            <v>thaisnorberto@gmail.com</v>
          </cell>
          <cell r="H335" t="str">
            <v>São Paulo</v>
          </cell>
          <cell r="I335" t="str">
            <v>São Paulo</v>
          </cell>
          <cell r="J335" t="str">
            <v>02.611-001</v>
          </cell>
        </row>
        <row r="336">
          <cell r="A336" t="str">
            <v>Gráfica Shalom</v>
          </cell>
          <cell r="B336" t="str">
            <v>Gabriel</v>
          </cell>
          <cell r="C336" t="str">
            <v>Carvalho</v>
          </cell>
          <cell r="D336" t="str">
            <v>Masculino</v>
          </cell>
          <cell r="E336">
            <v>33604</v>
          </cell>
          <cell r="F336" t="str">
            <v>(71) 99294-3637</v>
          </cell>
          <cell r="G336" t="str">
            <v>graficasha@gmail.com</v>
          </cell>
          <cell r="H336" t="str">
            <v>Simões Filho</v>
          </cell>
          <cell r="I336" t="str">
            <v>Bahia</v>
          </cell>
          <cell r="J336" t="str">
            <v>43.700-000</v>
          </cell>
        </row>
        <row r="337">
          <cell r="A337" t="str">
            <v>PROCULT &amp; SOLUÇÕES MERCADOLÓGICAS</v>
          </cell>
          <cell r="B337" t="str">
            <v>Lailla Nayara</v>
          </cell>
          <cell r="C337" t="str">
            <v>Alves de Brito Soares</v>
          </cell>
          <cell r="D337" t="str">
            <v>Feminino</v>
          </cell>
          <cell r="E337">
            <v>32824</v>
          </cell>
          <cell r="F337" t="str">
            <v>(82) 98220-8455</v>
          </cell>
          <cell r="G337" t="str">
            <v>laillanayara@gmail.com</v>
          </cell>
          <cell r="H337" t="str">
            <v>Maceió</v>
          </cell>
          <cell r="I337" t="str">
            <v>Alagoas</v>
          </cell>
          <cell r="J337" t="str">
            <v>57.081-155</v>
          </cell>
        </row>
        <row r="338">
          <cell r="A338" t="str">
            <v>CIA DA COSTURA COMERCIO DE ARTIGOS DO VE</v>
          </cell>
          <cell r="B338" t="str">
            <v>Izadora</v>
          </cell>
          <cell r="C338" t="str">
            <v>Cristina</v>
          </cell>
          <cell r="D338" t="str">
            <v>Feminino</v>
          </cell>
          <cell r="E338">
            <v>33605</v>
          </cell>
          <cell r="F338" t="str">
            <v>(41) 98410-5751</v>
          </cell>
          <cell r="G338" t="str">
            <v>izadora5037@hotmail.com</v>
          </cell>
          <cell r="H338" t="str">
            <v>Curitiba</v>
          </cell>
          <cell r="I338" t="str">
            <v>Paraná</v>
          </cell>
          <cell r="J338" t="str">
            <v>80.320-120</v>
          </cell>
        </row>
        <row r="339">
          <cell r="A339" t="str">
            <v>Angelina</v>
          </cell>
          <cell r="B339" t="str">
            <v>Débora</v>
          </cell>
          <cell r="C339" t="str">
            <v>Morais</v>
          </cell>
          <cell r="D339" t="str">
            <v>Feminino</v>
          </cell>
          <cell r="E339">
            <v>35226</v>
          </cell>
          <cell r="F339" t="str">
            <v>(22) 99926-7422</v>
          </cell>
          <cell r="G339" t="str">
            <v>debora.m.matias@hotmail.com</v>
          </cell>
          <cell r="H339" t="str">
            <v>Macaé</v>
          </cell>
          <cell r="I339" t="str">
            <v>Rio de Janeiro</v>
          </cell>
          <cell r="J339" t="str">
            <v>27.963-784</v>
          </cell>
        </row>
        <row r="340">
          <cell r="A340" t="str">
            <v>K L da Silva</v>
          </cell>
          <cell r="B340" t="str">
            <v>Thiago</v>
          </cell>
          <cell r="C340" t="str">
            <v>Silva</v>
          </cell>
          <cell r="D340" t="str">
            <v>Masculino</v>
          </cell>
          <cell r="E340">
            <v>32528</v>
          </cell>
          <cell r="F340" t="str">
            <v>(11) 97452-6162</v>
          </cell>
          <cell r="G340" t="str">
            <v>trsilva1989@yahoo.com.br</v>
          </cell>
          <cell r="H340" t="str">
            <v>Jacareí</v>
          </cell>
          <cell r="I340" t="str">
            <v>São Paulo</v>
          </cell>
          <cell r="J340" t="str">
            <v>12.321-312</v>
          </cell>
        </row>
        <row r="341">
          <cell r="A341" t="str">
            <v>Thaynnara Silva dos Santos Alvarez</v>
          </cell>
          <cell r="B341" t="str">
            <v>Thaynnara Silva dos</v>
          </cell>
          <cell r="C341" t="str">
            <v>Alvarez</v>
          </cell>
          <cell r="D341" t="str">
            <v>Feminino</v>
          </cell>
          <cell r="E341">
            <v>33846</v>
          </cell>
          <cell r="F341" t="str">
            <v>(13) 99735-1165</v>
          </cell>
          <cell r="G341" t="str">
            <v>thaynnarasantos@live.com</v>
          </cell>
          <cell r="H341" t="str">
            <v>São Vicente</v>
          </cell>
          <cell r="I341" t="str">
            <v>Espírito Santo</v>
          </cell>
          <cell r="J341" t="str">
            <v>11.350-560</v>
          </cell>
        </row>
        <row r="342">
          <cell r="A342" t="str">
            <v>TitanSpice Fashion</v>
          </cell>
          <cell r="B342" t="str">
            <v>Ieldsmara</v>
          </cell>
          <cell r="C342" t="str">
            <v>Freitas Santos</v>
          </cell>
          <cell r="D342" t="str">
            <v>Feminino</v>
          </cell>
          <cell r="E342">
            <v>32837</v>
          </cell>
          <cell r="F342" t="str">
            <v>(31) 99180-5822</v>
          </cell>
          <cell r="G342" t="str">
            <v>divulgabrasilmg@gmail.com</v>
          </cell>
          <cell r="H342" t="str">
            <v>Contagem</v>
          </cell>
          <cell r="I342" t="str">
            <v>Minas Gerais</v>
          </cell>
          <cell r="J342" t="str">
            <v>32.315-140</v>
          </cell>
        </row>
        <row r="343">
          <cell r="A343" t="str">
            <v>My Beverage House</v>
          </cell>
          <cell r="B343" t="str">
            <v>Gleidson</v>
          </cell>
          <cell r="C343" t="str">
            <v>Santos</v>
          </cell>
          <cell r="D343" t="str">
            <v>Masculino</v>
          </cell>
          <cell r="E343">
            <v>34490</v>
          </cell>
          <cell r="F343" t="str">
            <v>(62) 98143-5405</v>
          </cell>
          <cell r="G343" t="str">
            <v>gleidson.ferabb@gmail.com</v>
          </cell>
          <cell r="H343" t="str">
            <v>Ilhéus</v>
          </cell>
          <cell r="I343" t="str">
            <v>Bahia</v>
          </cell>
          <cell r="J343" t="str">
            <v>45.658-578</v>
          </cell>
        </row>
        <row r="344">
          <cell r="A344" t="str">
            <v>Pé no Chão Espaço de Brincar</v>
          </cell>
          <cell r="B344" t="str">
            <v>Pé no Chão</v>
          </cell>
          <cell r="C344" t="str">
            <v>de Brincar</v>
          </cell>
          <cell r="D344" t="str">
            <v>Feminino</v>
          </cell>
          <cell r="E344">
            <v>31003</v>
          </cell>
          <cell r="F344" t="str">
            <v>(11) 89846-5696</v>
          </cell>
          <cell r="G344" t="str">
            <v>gabriela171184@gmail.com</v>
          </cell>
          <cell r="H344" t="str">
            <v>guarulhos</v>
          </cell>
          <cell r="I344" t="str">
            <v>Espírito Santo</v>
          </cell>
          <cell r="J344" t="str">
            <v>07.144-865</v>
          </cell>
        </row>
        <row r="345">
          <cell r="A345" t="str">
            <v>Pé no Chão Espaço de Brincar</v>
          </cell>
          <cell r="B345" t="str">
            <v>Pé no Chão</v>
          </cell>
          <cell r="C345" t="str">
            <v>de Brincar</v>
          </cell>
          <cell r="D345" t="str">
            <v>Feminino</v>
          </cell>
          <cell r="E345">
            <v>31003</v>
          </cell>
          <cell r="F345" t="str">
            <v>(11) 89846-5696</v>
          </cell>
          <cell r="G345" t="str">
            <v>gabriela171184@gmail.com</v>
          </cell>
          <cell r="H345" t="str">
            <v>guarulhos</v>
          </cell>
          <cell r="I345" t="str">
            <v>Espírito Santo</v>
          </cell>
          <cell r="J345" t="str">
            <v>07.144-865</v>
          </cell>
        </row>
        <row r="346">
          <cell r="A346" t="str">
            <v>SOL REPAROS E CONTROLE DE PRAGAS ltda</v>
          </cell>
          <cell r="B346" t="str">
            <v>SOL REPAROS E CONTROLE DE</v>
          </cell>
          <cell r="C346" t="str">
            <v>ltda</v>
          </cell>
          <cell r="D346" t="str">
            <v>Feminino</v>
          </cell>
          <cell r="E346">
            <v>31292</v>
          </cell>
          <cell r="F346" t="str">
            <v>(61) 3389-5379</v>
          </cell>
          <cell r="G346" t="str">
            <v>sollreparos@gmail.com</v>
          </cell>
          <cell r="H346" t="str">
            <v>BRASILIA</v>
          </cell>
          <cell r="I346" t="str">
            <v>Goiás</v>
          </cell>
          <cell r="J346" t="str">
            <v>73.350-104</v>
          </cell>
        </row>
        <row r="347">
          <cell r="A347" t="str">
            <v>SOL REPAROS E CONTROLE DE PRAGAS ltda</v>
          </cell>
          <cell r="B347" t="str">
            <v>SOL REPAROS E CONTROLE DE</v>
          </cell>
          <cell r="C347" t="str">
            <v>ltda</v>
          </cell>
          <cell r="D347" t="str">
            <v>Feminino</v>
          </cell>
          <cell r="E347">
            <v>31292</v>
          </cell>
          <cell r="F347" t="str">
            <v>(61) 3389-5379</v>
          </cell>
          <cell r="G347" t="str">
            <v>sollreparos@gmail.com</v>
          </cell>
          <cell r="H347" t="str">
            <v>BRASILIA</v>
          </cell>
          <cell r="I347" t="str">
            <v>Goiás</v>
          </cell>
          <cell r="J347" t="str">
            <v>73.350-104</v>
          </cell>
        </row>
        <row r="348">
          <cell r="A348" t="str">
            <v>Casual store</v>
          </cell>
          <cell r="B348" t="str">
            <v>Edgleizia</v>
          </cell>
          <cell r="C348" t="str">
            <v>Brito</v>
          </cell>
          <cell r="D348" t="str">
            <v>Feminino</v>
          </cell>
          <cell r="E348">
            <v>34642</v>
          </cell>
          <cell r="F348" t="str">
            <v>(82) 99125-4795</v>
          </cell>
          <cell r="G348" t="str">
            <v>gleizia.brito21@hotmail.com</v>
          </cell>
          <cell r="H348" t="str">
            <v>Barra de Santo Antônio</v>
          </cell>
          <cell r="I348" t="str">
            <v>Alagoas</v>
          </cell>
          <cell r="J348" t="str">
            <v>57.925-000</v>
          </cell>
        </row>
        <row r="349">
          <cell r="A349" t="str">
            <v>Hoggwarts hookah</v>
          </cell>
          <cell r="B349" t="str">
            <v>Vinicius</v>
          </cell>
          <cell r="C349" t="str">
            <v>Cassiano</v>
          </cell>
          <cell r="D349" t="str">
            <v>Masculino</v>
          </cell>
          <cell r="E349">
            <v>34761</v>
          </cell>
          <cell r="F349" t="str">
            <v>(11) 95925-6586</v>
          </cell>
          <cell r="G349" t="str">
            <v>vinicius.cass2@hotmail.com</v>
          </cell>
          <cell r="H349" t="str">
            <v>São Paulo</v>
          </cell>
          <cell r="I349" t="str">
            <v>São Paulo</v>
          </cell>
          <cell r="J349" t="str">
            <v>04.431-000</v>
          </cell>
        </row>
        <row r="350">
          <cell r="A350" t="str">
            <v>jessicasouza</v>
          </cell>
          <cell r="B350" t="str">
            <v>Jessica</v>
          </cell>
          <cell r="C350" t="str">
            <v>Souza</v>
          </cell>
          <cell r="D350" t="str">
            <v>Feminino</v>
          </cell>
          <cell r="E350">
            <v>33370</v>
          </cell>
          <cell r="F350" t="str">
            <v>(64) 99963-4260</v>
          </cell>
          <cell r="G350" t="str">
            <v>jessicasouza230591@hotmail.com</v>
          </cell>
          <cell r="H350" t="str">
            <v>Jataí</v>
          </cell>
          <cell r="I350" t="str">
            <v>Goiás</v>
          </cell>
          <cell r="J350" t="str">
            <v>75.804-165</v>
          </cell>
        </row>
        <row r="351">
          <cell r="A351" t="str">
            <v>CAU ALVES bolsas e acessorios</v>
          </cell>
          <cell r="B351" t="str">
            <v>Anacleide</v>
          </cell>
          <cell r="C351" t="str">
            <v>Soares Alves</v>
          </cell>
          <cell r="D351" t="str">
            <v>Feminino</v>
          </cell>
          <cell r="E351">
            <v>29929</v>
          </cell>
          <cell r="F351" t="str">
            <v>(83) 99643-6319</v>
          </cell>
          <cell r="G351" t="str">
            <v>anacleidepb28@gmail.com</v>
          </cell>
          <cell r="H351" t="str">
            <v>João Pessoa</v>
          </cell>
          <cell r="I351" t="str">
            <v>Paraíba</v>
          </cell>
          <cell r="J351" t="str">
            <v>58.070-580</v>
          </cell>
        </row>
        <row r="352">
          <cell r="A352" t="str">
            <v>Protagon Educacional</v>
          </cell>
          <cell r="B352" t="str">
            <v>André Luiz</v>
          </cell>
          <cell r="C352" t="str">
            <v>Silva Schuindt</v>
          </cell>
          <cell r="D352" t="str">
            <v>Masculino</v>
          </cell>
          <cell r="E352">
            <v>30493</v>
          </cell>
          <cell r="F352" t="str">
            <v>(22) 98132-7430</v>
          </cell>
          <cell r="G352" t="str">
            <v>andreschuindt@gmail.com</v>
          </cell>
          <cell r="H352" t="str">
            <v>Macaé</v>
          </cell>
          <cell r="I352" t="str">
            <v>Rio de Janeiro</v>
          </cell>
          <cell r="J352" t="str">
            <v>27.946-030</v>
          </cell>
        </row>
        <row r="353">
          <cell r="A353" t="str">
            <v xml:space="preserve">Amanda Baroni Fotografia </v>
          </cell>
          <cell r="B353" t="str">
            <v>Amanda</v>
          </cell>
          <cell r="C353" t="str">
            <v>Lopes</v>
          </cell>
          <cell r="D353" t="str">
            <v>Feminino</v>
          </cell>
          <cell r="E353">
            <v>34249</v>
          </cell>
          <cell r="F353" t="str">
            <v>(21) 3105-5792</v>
          </cell>
          <cell r="G353" t="str">
            <v>amandabaronilopes@yahoo.com.br</v>
          </cell>
          <cell r="H353" t="str">
            <v>Rio de Janeiro</v>
          </cell>
          <cell r="I353" t="str">
            <v>Rio de Janeiro</v>
          </cell>
          <cell r="J353" t="str">
            <v>21.044-750</v>
          </cell>
        </row>
        <row r="354">
          <cell r="A354" t="str">
            <v>Claudina Correia</v>
          </cell>
          <cell r="B354" t="str">
            <v>Claudina</v>
          </cell>
          <cell r="C354" t="str">
            <v>Pereira Correia e Silva</v>
          </cell>
          <cell r="D354" t="str">
            <v>Feminino</v>
          </cell>
          <cell r="E354">
            <v>30238</v>
          </cell>
          <cell r="F354" t="str">
            <v>(11) 98203-9548</v>
          </cell>
          <cell r="G354" t="str">
            <v>claucorreia@globo.com</v>
          </cell>
          <cell r="H354" t="str">
            <v>Carapicuíba</v>
          </cell>
          <cell r="I354" t="str">
            <v>São Paulo</v>
          </cell>
          <cell r="J354" t="str">
            <v>06.351-030</v>
          </cell>
        </row>
        <row r="355">
          <cell r="A355" t="str">
            <v>MedCell Assistência Técnica Especializad</v>
          </cell>
          <cell r="B355" t="str">
            <v>Thales Denisson Vieira dos</v>
          </cell>
          <cell r="C355" t="str">
            <v>Santos</v>
          </cell>
          <cell r="D355" t="str">
            <v>Masculino</v>
          </cell>
          <cell r="E355">
            <v>34996</v>
          </cell>
          <cell r="F355" t="str">
            <v>(82) 99190-4281</v>
          </cell>
          <cell r="G355" t="str">
            <v>thalis_denisson@hotmail.com</v>
          </cell>
          <cell r="H355" t="str">
            <v>Atalaia</v>
          </cell>
          <cell r="I355" t="str">
            <v>Alagoas</v>
          </cell>
          <cell r="J355" t="str">
            <v>57.690-000</v>
          </cell>
        </row>
        <row r="356">
          <cell r="A356" t="str">
            <v>LaKef</v>
          </cell>
          <cell r="B356" t="str">
            <v>kelly</v>
          </cell>
          <cell r="C356" t="str">
            <v>Jesus Ferreira da Silva</v>
          </cell>
          <cell r="D356" t="str">
            <v>Feminino</v>
          </cell>
          <cell r="E356">
            <v>34946</v>
          </cell>
          <cell r="F356" t="str">
            <v>(11) 95387-8582</v>
          </cell>
          <cell r="G356" t="str">
            <v>ke2.0@hotmail.com</v>
          </cell>
          <cell r="H356" t="str">
            <v>São Paulo</v>
          </cell>
          <cell r="I356" t="str">
            <v>São Paulo</v>
          </cell>
          <cell r="J356" t="str">
            <v>05.879-450</v>
          </cell>
        </row>
        <row r="357">
          <cell r="A357" t="str">
            <v>Naiane Araujo Beleza Facial &amp; Corporal</v>
          </cell>
          <cell r="B357" t="str">
            <v>Naiane</v>
          </cell>
          <cell r="C357" t="str">
            <v>da Silva Araujo</v>
          </cell>
          <cell r="D357" t="str">
            <v>Feminino</v>
          </cell>
          <cell r="E357">
            <v>34700</v>
          </cell>
          <cell r="F357" t="str">
            <v>(19) 99860-3410</v>
          </cell>
          <cell r="G357" t="str">
            <v>naianearaujo0195@gmail.com</v>
          </cell>
          <cell r="H357" t="str">
            <v>Piracicaba</v>
          </cell>
          <cell r="I357" t="str">
            <v>São Paulo</v>
          </cell>
          <cell r="J357" t="str">
            <v>13.411-152</v>
          </cell>
        </row>
        <row r="358">
          <cell r="A358" t="str">
            <v>Drika Festa</v>
          </cell>
          <cell r="B358" t="str">
            <v>Adriana</v>
          </cell>
          <cell r="C358" t="str">
            <v>Dias dos Santos</v>
          </cell>
          <cell r="D358" t="str">
            <v>Feminino</v>
          </cell>
          <cell r="E358">
            <v>32564</v>
          </cell>
          <cell r="F358" t="str">
            <v>(11) 98444-7630</v>
          </cell>
          <cell r="G358" t="str">
            <v>drikaadri1@hotmail.com</v>
          </cell>
          <cell r="H358" t="str">
            <v>Suzano</v>
          </cell>
          <cell r="I358" t="str">
            <v>São Paulo</v>
          </cell>
          <cell r="J358" t="str">
            <v>08.690-270</v>
          </cell>
        </row>
        <row r="359">
          <cell r="A359" t="str">
            <v>!SobreVivi Arte &amp; Comunicação</v>
          </cell>
          <cell r="B359" t="str">
            <v>Viviane</v>
          </cell>
          <cell r="C359" t="str">
            <v>Maria</v>
          </cell>
          <cell r="D359" t="str">
            <v>Feminino</v>
          </cell>
          <cell r="E359">
            <v>32048</v>
          </cell>
          <cell r="F359" t="str">
            <v>(41) 99723-3000</v>
          </cell>
          <cell r="G359" t="str">
            <v>atrizvivianemaria@gmail.com</v>
          </cell>
          <cell r="H359" t="str">
            <v>Curitiba</v>
          </cell>
          <cell r="I359" t="str">
            <v>Paraná</v>
          </cell>
          <cell r="J359" t="str">
            <v>80.530-010</v>
          </cell>
        </row>
        <row r="360">
          <cell r="A360" t="str">
            <v>ORTHOHOUSE PRODUTOS ORTOPÉDICOS</v>
          </cell>
          <cell r="B360" t="str">
            <v>ORTHOHOUSE</v>
          </cell>
          <cell r="C360" t="str">
            <v>Pacheco Pinto</v>
          </cell>
          <cell r="D360" t="str">
            <v>Feminino</v>
          </cell>
          <cell r="E360">
            <v>30382</v>
          </cell>
          <cell r="F360" t="str">
            <v>(51) 3248-3826</v>
          </cell>
          <cell r="G360" t="str">
            <v>renata@orthohouse.com.br</v>
          </cell>
          <cell r="H360" t="str">
            <v>Porto Alegre</v>
          </cell>
          <cell r="I360" t="str">
            <v>Rio Grande do Sul</v>
          </cell>
          <cell r="J360" t="str">
            <v>91.760-320</v>
          </cell>
        </row>
        <row r="361">
          <cell r="A361" t="str">
            <v xml:space="preserve">Império bike moto shop </v>
          </cell>
          <cell r="B361" t="str">
            <v>Renato</v>
          </cell>
          <cell r="C361" t="str">
            <v>Da silva teixeira</v>
          </cell>
          <cell r="D361" t="str">
            <v>Masculino</v>
          </cell>
          <cell r="E361">
            <v>33784</v>
          </cell>
          <cell r="F361" t="str">
            <v>(38) 99829-6168</v>
          </cell>
          <cell r="G361" t="str">
            <v>ellencrispersan@gmail.com</v>
          </cell>
          <cell r="H361" t="str">
            <v>Buritizeiro</v>
          </cell>
          <cell r="I361" t="str">
            <v>Minas Gerais</v>
          </cell>
          <cell r="J361" t="str">
            <v>39.280-000</v>
          </cell>
        </row>
        <row r="362">
          <cell r="A362" t="str">
            <v>Thais Araújo Confeitaria Artesanal</v>
          </cell>
          <cell r="B362" t="str">
            <v>Thais</v>
          </cell>
          <cell r="C362" t="str">
            <v>Mayane Holanda Araujo Cruz</v>
          </cell>
          <cell r="D362" t="str">
            <v>Feminino</v>
          </cell>
          <cell r="E362">
            <v>31883</v>
          </cell>
          <cell r="F362" t="str">
            <v>(79) 98874-4172</v>
          </cell>
          <cell r="G362" t="str">
            <v>mayanne.thais@gmail.com</v>
          </cell>
          <cell r="H362" t="str">
            <v>Aracaju</v>
          </cell>
          <cell r="I362" t="str">
            <v>Sergipe</v>
          </cell>
          <cell r="J362" t="str">
            <v>49.035-655</v>
          </cell>
        </row>
        <row r="363">
          <cell r="A363" t="str">
            <v>Sustentábil Contabilidade</v>
          </cell>
          <cell r="B363" t="str">
            <v>Carlos Henrique</v>
          </cell>
          <cell r="C363" t="str">
            <v>Silva Oliveira</v>
          </cell>
          <cell r="D363" t="str">
            <v>Masculino</v>
          </cell>
          <cell r="E363">
            <v>31392</v>
          </cell>
          <cell r="F363" t="str">
            <v>(11) 97252-2259</v>
          </cell>
          <cell r="G363" t="str">
            <v>sustentabilcontabil@gmail.com</v>
          </cell>
          <cell r="H363" t="str">
            <v>São Paulo</v>
          </cell>
          <cell r="I363" t="str">
            <v>São Paulo</v>
          </cell>
          <cell r="J363" t="str">
            <v>04.276-030</v>
          </cell>
        </row>
        <row r="364">
          <cell r="A364" t="str">
            <v xml:space="preserve">QLinda Artes </v>
          </cell>
          <cell r="B364" t="str">
            <v>Camila Santana Marques</v>
          </cell>
          <cell r="C364" t="str">
            <v>MARQUES</v>
          </cell>
          <cell r="D364" t="str">
            <v>Feminino</v>
          </cell>
          <cell r="E364">
            <v>34240</v>
          </cell>
          <cell r="F364" t="str">
            <v>(61) 98334-5828</v>
          </cell>
          <cell r="G364" t="str">
            <v>camilasantanamarques@gmail.com</v>
          </cell>
          <cell r="H364" t="str">
            <v>Brasília</v>
          </cell>
          <cell r="I364" t="str">
            <v>Distrito Federal</v>
          </cell>
          <cell r="J364" t="str">
            <v>72.341-103</v>
          </cell>
        </row>
        <row r="365">
          <cell r="A365" t="str">
            <v>Chef Silvestre Gastronomia</v>
          </cell>
          <cell r="B365" t="str">
            <v>JOSÉ</v>
          </cell>
          <cell r="C365" t="str">
            <v>SILVESTRE DE SOUZA JUNIOR</v>
          </cell>
          <cell r="D365" t="str">
            <v>Masculino</v>
          </cell>
          <cell r="E365">
            <v>33093</v>
          </cell>
          <cell r="F365" t="str">
            <v>(51) 98215-6519</v>
          </cell>
          <cell r="G365" t="str">
            <v>gereconsultoria@gmail.com</v>
          </cell>
          <cell r="H365" t="str">
            <v>Porto Alegre</v>
          </cell>
          <cell r="I365" t="str">
            <v>Rio Grande do Sul</v>
          </cell>
          <cell r="J365" t="str">
            <v>91.150-180</v>
          </cell>
        </row>
        <row r="366">
          <cell r="A366" t="str">
            <v>Agência Criativa | Fotografia &amp; Design</v>
          </cell>
          <cell r="B366" t="str">
            <v xml:space="preserve">Otávio </v>
          </cell>
          <cell r="C366" t="str">
            <v>Costa Garcia</v>
          </cell>
          <cell r="D366" t="str">
            <v>Masculino</v>
          </cell>
          <cell r="E366">
            <v>32406</v>
          </cell>
          <cell r="F366" t="str">
            <v>(99) 98428-2080</v>
          </cell>
          <cell r="G366" t="str">
            <v>otavio.vitto@gmail.com</v>
          </cell>
          <cell r="H366" t="str">
            <v>Davinópolis</v>
          </cell>
          <cell r="I366" t="str">
            <v>Maranhão</v>
          </cell>
          <cell r="J366" t="str">
            <v>65.927-000</v>
          </cell>
        </row>
        <row r="367">
          <cell r="A367" t="str">
            <v>Fly Mundo</v>
          </cell>
          <cell r="B367" t="str">
            <v>Samara Melk</v>
          </cell>
          <cell r="C367" t="str">
            <v>Gomes de Oliveira</v>
          </cell>
          <cell r="D367" t="str">
            <v>Feminino</v>
          </cell>
          <cell r="E367">
            <v>31886</v>
          </cell>
          <cell r="F367" t="str">
            <v>(85) 98886-8455</v>
          </cell>
          <cell r="G367" t="str">
            <v>samara.melk@hotmail.com</v>
          </cell>
          <cell r="H367" t="str">
            <v>Itaitinga</v>
          </cell>
          <cell r="I367" t="str">
            <v>Ceará</v>
          </cell>
          <cell r="J367" t="str">
            <v>61.880-000</v>
          </cell>
        </row>
        <row r="368">
          <cell r="A368" t="str">
            <v>Erika Miyamoto</v>
          </cell>
          <cell r="B368" t="str">
            <v>Marcio</v>
          </cell>
          <cell r="C368" t="str">
            <v>Rodrigues Pereira</v>
          </cell>
          <cell r="D368" t="str">
            <v>Masculino</v>
          </cell>
          <cell r="E368">
            <v>30176</v>
          </cell>
          <cell r="F368" t="str">
            <v>(11) 98638-1179</v>
          </cell>
          <cell r="G368" t="str">
            <v>rodriguesmarcio82@gmail.com</v>
          </cell>
          <cell r="H368" t="str">
            <v>Jandira</v>
          </cell>
          <cell r="I368" t="str">
            <v>São Paulo</v>
          </cell>
          <cell r="J368" t="str">
            <v>06.622-370</v>
          </cell>
        </row>
        <row r="369">
          <cell r="A369" t="str">
            <v>BellaChick Modas</v>
          </cell>
          <cell r="B369" t="str">
            <v>Andressa Da Silva</v>
          </cell>
          <cell r="C369" t="str">
            <v>Sousa</v>
          </cell>
          <cell r="D369" t="str">
            <v>Feminino</v>
          </cell>
          <cell r="E369">
            <v>34551</v>
          </cell>
          <cell r="F369" t="str">
            <v>(99) 99113-2176</v>
          </cell>
          <cell r="G369" t="str">
            <v>andressa_sousa18@live.com</v>
          </cell>
          <cell r="H369" t="str">
            <v>Davinópolis</v>
          </cell>
          <cell r="I369" t="str">
            <v>Maranhão</v>
          </cell>
          <cell r="J369" t="str">
            <v>65.927-000</v>
          </cell>
        </row>
        <row r="370">
          <cell r="A370" t="str">
            <v>salao de beleza</v>
          </cell>
          <cell r="B370" t="str">
            <v>Darli</v>
          </cell>
          <cell r="C370" t="str">
            <v>Lozano</v>
          </cell>
          <cell r="D370" t="str">
            <v>Feminino</v>
          </cell>
          <cell r="E370">
            <v>24011</v>
          </cell>
          <cell r="F370" t="str">
            <v>(21) 99679-2973</v>
          </cell>
          <cell r="G370" t="str">
            <v>darli@lozano.eti.br</v>
          </cell>
          <cell r="H370" t="str">
            <v>Rio de Janeiro</v>
          </cell>
          <cell r="I370" t="str">
            <v>Rio de Janeiro</v>
          </cell>
          <cell r="J370" t="str">
            <v>20.550-030</v>
          </cell>
        </row>
        <row r="371">
          <cell r="A371" t="str">
            <v>Dronevip - fotos e vídeos com drone</v>
          </cell>
          <cell r="B371" t="str">
            <v>Thiago</v>
          </cell>
          <cell r="C371" t="str">
            <v>Regis</v>
          </cell>
          <cell r="D371" t="str">
            <v>Masculino</v>
          </cell>
          <cell r="E371">
            <v>31106</v>
          </cell>
          <cell r="F371" t="str">
            <v>(11) 94011-5745</v>
          </cell>
          <cell r="G371" t="str">
            <v>contato@dronevip.com.br</v>
          </cell>
          <cell r="H371" t="str">
            <v>Osasco</v>
          </cell>
          <cell r="I371" t="str">
            <v>São Paulo</v>
          </cell>
          <cell r="J371" t="str">
            <v>06.110-180</v>
          </cell>
        </row>
        <row r="372">
          <cell r="A372" t="str">
            <v>Mariá artes e mimos</v>
          </cell>
          <cell r="B372" t="str">
            <v>Luana Mariá</v>
          </cell>
          <cell r="C372" t="str">
            <v>Alves de Souza</v>
          </cell>
          <cell r="D372" t="str">
            <v>Feminino</v>
          </cell>
          <cell r="E372">
            <v>30649</v>
          </cell>
          <cell r="F372" t="str">
            <v>(17) 99133-2682</v>
          </cell>
          <cell r="G372" t="str">
            <v>luazinha0@hotmail.com</v>
          </cell>
          <cell r="H372" t="str">
            <v>Tabapuã</v>
          </cell>
          <cell r="I372" t="str">
            <v>São Paulo</v>
          </cell>
          <cell r="J372" t="str">
            <v>15.880-000</v>
          </cell>
        </row>
        <row r="373">
          <cell r="A373" t="str">
            <v xml:space="preserve">Ludrica\&amp;#39;s Athelier </v>
          </cell>
          <cell r="B373" t="str">
            <v>Luana</v>
          </cell>
          <cell r="C373" t="str">
            <v>Soares</v>
          </cell>
          <cell r="D373" t="str">
            <v>Feminino</v>
          </cell>
          <cell r="E373">
            <v>31449</v>
          </cell>
          <cell r="F373" t="str">
            <v>(31) 98955-8679</v>
          </cell>
          <cell r="G373" t="str">
            <v>luasoaresbh@yahoo.com.br</v>
          </cell>
          <cell r="H373" t="str">
            <v>Ribeirão das Neves</v>
          </cell>
          <cell r="I373" t="str">
            <v>Minas Gerais</v>
          </cell>
          <cell r="J373" t="str">
            <v>33.900-720</v>
          </cell>
        </row>
        <row r="374">
          <cell r="A374" t="str">
            <v>JL Produtos e Cosméticos</v>
          </cell>
          <cell r="B374" t="str">
            <v>Luis Phillip</v>
          </cell>
          <cell r="C374" t="str">
            <v>Domingos Zanini</v>
          </cell>
          <cell r="D374" t="str">
            <v>Masculino</v>
          </cell>
          <cell r="E374">
            <v>35073</v>
          </cell>
          <cell r="F374" t="str">
            <v>(61) 98138-4589</v>
          </cell>
          <cell r="G374" t="str">
            <v>bocosdf@hotmail.com</v>
          </cell>
          <cell r="H374" t="str">
            <v>Brasília</v>
          </cell>
          <cell r="I374" t="str">
            <v>Distrito Federal</v>
          </cell>
          <cell r="J374" t="str">
            <v>71.020-172</v>
          </cell>
        </row>
        <row r="375">
          <cell r="A375" t="str">
            <v>Sudary sushi delivery</v>
          </cell>
          <cell r="B375" t="str">
            <v>Palloma</v>
          </cell>
          <cell r="C375" t="str">
            <v>Ferreira</v>
          </cell>
          <cell r="D375" t="str">
            <v>Feminino</v>
          </cell>
          <cell r="E375">
            <v>33823</v>
          </cell>
          <cell r="F375" t="str">
            <v>(81) 99830-1783</v>
          </cell>
          <cell r="G375" t="str">
            <v>palloma_roberta1@hotmail.com</v>
          </cell>
          <cell r="H375" t="str">
            <v>Jaboatão dos Guararapes</v>
          </cell>
          <cell r="I375" t="str">
            <v>Pernambuco</v>
          </cell>
          <cell r="J375" t="str">
            <v>54.440-290</v>
          </cell>
        </row>
        <row r="376">
          <cell r="A376" t="str">
            <v>Vieira Panificação</v>
          </cell>
          <cell r="B376" t="str">
            <v>Eduardo</v>
          </cell>
          <cell r="C376" t="str">
            <v>Vieira</v>
          </cell>
          <cell r="D376" t="str">
            <v>Masculino</v>
          </cell>
          <cell r="E376">
            <v>35174</v>
          </cell>
          <cell r="F376" t="str">
            <v>(31) 98680-9477</v>
          </cell>
          <cell r="G376" t="str">
            <v>eduardovieira125@gmail.com</v>
          </cell>
          <cell r="H376" t="str">
            <v>Ouro Branco</v>
          </cell>
          <cell r="I376" t="str">
            <v>Minas Gerais</v>
          </cell>
          <cell r="J376" t="str">
            <v>36.420-000</v>
          </cell>
        </row>
        <row r="377">
          <cell r="A377" t="str">
            <v>Vieira Panificação</v>
          </cell>
          <cell r="B377" t="str">
            <v>Eduardo</v>
          </cell>
          <cell r="C377" t="str">
            <v>Vieira</v>
          </cell>
          <cell r="D377" t="str">
            <v>Masculino</v>
          </cell>
          <cell r="E377">
            <v>35174</v>
          </cell>
          <cell r="F377" t="str">
            <v>(31) 98680-9477</v>
          </cell>
          <cell r="G377" t="str">
            <v>eduardovieira125@gmail.com</v>
          </cell>
          <cell r="H377" t="str">
            <v>Ouro Branco</v>
          </cell>
          <cell r="I377" t="str">
            <v>Minas Gerais</v>
          </cell>
          <cell r="J377" t="str">
            <v>36.420-000</v>
          </cell>
        </row>
        <row r="378">
          <cell r="A378" t="str">
            <v>VR DE MINAS DISTRIBUIDORA</v>
          </cell>
          <cell r="B378" t="str">
            <v>Vivian</v>
          </cell>
          <cell r="C378" t="str">
            <v>Porto de Oliveira</v>
          </cell>
          <cell r="D378" t="str">
            <v>Feminino</v>
          </cell>
          <cell r="E378">
            <v>31455</v>
          </cell>
          <cell r="F378" t="str">
            <v>(12) 99600-6855</v>
          </cell>
          <cell r="G378" t="str">
            <v>vrdeminas@gmail.com</v>
          </cell>
          <cell r="H378" t="str">
            <v>São Sebastião</v>
          </cell>
          <cell r="I378" t="str">
            <v>São Paulo</v>
          </cell>
          <cell r="J378" t="str">
            <v>11.619-395</v>
          </cell>
        </row>
        <row r="379">
          <cell r="A379" t="str">
            <v>VR DE MINAS DISTRIBUIDORA</v>
          </cell>
          <cell r="B379" t="str">
            <v>Vivian</v>
          </cell>
          <cell r="C379" t="str">
            <v>Porto de Oliveira</v>
          </cell>
          <cell r="D379" t="str">
            <v>Feminino</v>
          </cell>
          <cell r="E379">
            <v>31455</v>
          </cell>
          <cell r="F379" t="str">
            <v>(12) 99600-6855</v>
          </cell>
          <cell r="G379" t="str">
            <v>vrdeminas@gmail.com</v>
          </cell>
          <cell r="H379" t="str">
            <v>São Sebastião</v>
          </cell>
          <cell r="I379" t="str">
            <v>São Paulo</v>
          </cell>
          <cell r="J379" t="str">
            <v>11.619-395</v>
          </cell>
        </row>
        <row r="380">
          <cell r="A380" t="str">
            <v>Toke final</v>
          </cell>
          <cell r="B380" t="str">
            <v>Luciana</v>
          </cell>
          <cell r="C380" t="str">
            <v>Pereira dos Santos</v>
          </cell>
          <cell r="D380" t="str">
            <v>Feminino</v>
          </cell>
          <cell r="E380">
            <v>32903</v>
          </cell>
          <cell r="F380" t="str">
            <v>(45) 99143-6028</v>
          </cell>
          <cell r="G380" t="str">
            <v>luhcabeleleira@hotmail.com</v>
          </cell>
          <cell r="H380" t="str">
            <v>Matelândia</v>
          </cell>
          <cell r="I380" t="str">
            <v>Paraná</v>
          </cell>
          <cell r="J380" t="str">
            <v>85.887-000</v>
          </cell>
        </row>
        <row r="381">
          <cell r="A381" t="str">
            <v>Guia.Ninja</v>
          </cell>
          <cell r="B381" t="str">
            <v>Thaís</v>
          </cell>
          <cell r="C381" t="str">
            <v>Araujo</v>
          </cell>
          <cell r="D381" t="str">
            <v>Feminino</v>
          </cell>
          <cell r="E381">
            <v>34532</v>
          </cell>
          <cell r="F381" t="str">
            <v>(11) 96845-4221</v>
          </cell>
          <cell r="G381" t="str">
            <v>creativezone@outlook.com.br</v>
          </cell>
          <cell r="H381" t="str">
            <v>Barueri</v>
          </cell>
          <cell r="I381" t="str">
            <v>São Paulo</v>
          </cell>
          <cell r="J381" t="str">
            <v>06.414-070</v>
          </cell>
        </row>
        <row r="382">
          <cell r="A382" t="str">
            <v>Guia.Ninja</v>
          </cell>
          <cell r="B382" t="str">
            <v>Thaís</v>
          </cell>
          <cell r="C382" t="str">
            <v>Araujo</v>
          </cell>
          <cell r="D382" t="str">
            <v>Feminino</v>
          </cell>
          <cell r="E382">
            <v>34532</v>
          </cell>
          <cell r="F382" t="str">
            <v>(11) 96845-4221</v>
          </cell>
          <cell r="G382" t="str">
            <v>creativezone@outlook.com.br</v>
          </cell>
          <cell r="H382" t="str">
            <v>Barueri</v>
          </cell>
          <cell r="I382" t="str">
            <v>São Paulo</v>
          </cell>
          <cell r="J382" t="str">
            <v>06.414-070</v>
          </cell>
        </row>
        <row r="383">
          <cell r="A383" t="str">
            <v>Bom Pra Pet Alimentos</v>
          </cell>
          <cell r="B383" t="str">
            <v>Gabriela Mariana</v>
          </cell>
          <cell r="C383" t="str">
            <v>Dauer Rodrigues</v>
          </cell>
          <cell r="D383" t="str">
            <v>Feminino</v>
          </cell>
          <cell r="E383">
            <v>32492</v>
          </cell>
          <cell r="F383" t="str">
            <v>(11) 98939-8959</v>
          </cell>
          <cell r="G383" t="str">
            <v>gabriela@lojabomprapet.com.br</v>
          </cell>
          <cell r="H383" t="str">
            <v>São Bernardo do Campo</v>
          </cell>
          <cell r="I383" t="str">
            <v>São Paulo</v>
          </cell>
          <cell r="J383" t="str">
            <v>09.890-430</v>
          </cell>
        </row>
        <row r="384">
          <cell r="A384" t="str">
            <v>BISCOITO ALÊ</v>
          </cell>
          <cell r="B384" t="str">
            <v>Lucas</v>
          </cell>
          <cell r="C384" t="str">
            <v>Dos Santos Pereira</v>
          </cell>
          <cell r="D384" t="str">
            <v>Masculino</v>
          </cell>
          <cell r="E384">
            <v>34535</v>
          </cell>
          <cell r="F384" t="str">
            <v>(71) 99717-0796</v>
          </cell>
          <cell r="G384" t="str">
            <v>lucas.dspa@live.com</v>
          </cell>
          <cell r="H384" t="str">
            <v>Camaçari</v>
          </cell>
          <cell r="I384" t="str">
            <v>Bahia</v>
          </cell>
          <cell r="J384" t="str">
            <v>42.840-000</v>
          </cell>
        </row>
        <row r="385">
          <cell r="A385" t="str">
            <v>Propag Comunicação</v>
          </cell>
          <cell r="B385" t="str">
            <v>Sérgio</v>
          </cell>
          <cell r="C385" t="str">
            <v>Salles</v>
          </cell>
          <cell r="D385" t="str">
            <v>Masculino</v>
          </cell>
          <cell r="E385">
            <v>33714</v>
          </cell>
          <cell r="F385" t="str">
            <v>(75) 99202-2337</v>
          </cell>
          <cell r="G385" t="str">
            <v>sergiomurillosalles@gmail.com</v>
          </cell>
          <cell r="H385" t="str">
            <v>Feira de Santana</v>
          </cell>
          <cell r="I385" t="str">
            <v>Bahia</v>
          </cell>
          <cell r="J385" t="str">
            <v>44.052-406</v>
          </cell>
        </row>
        <row r="386">
          <cell r="A386" t="str">
            <v>Lu Modas</v>
          </cell>
          <cell r="B386" t="str">
            <v>Leticia</v>
          </cell>
          <cell r="C386" t="str">
            <v>Jocoski</v>
          </cell>
          <cell r="D386" t="str">
            <v>Feminino</v>
          </cell>
          <cell r="E386">
            <v>34509</v>
          </cell>
          <cell r="F386" t="str">
            <v>(41) 99859-3865</v>
          </cell>
          <cell r="G386" t="str">
            <v>leticiaj45@gmail.com</v>
          </cell>
          <cell r="H386" t="str">
            <v>Colombo</v>
          </cell>
          <cell r="I386" t="str">
            <v>Paraná</v>
          </cell>
          <cell r="J386" t="str">
            <v>83.410-290</v>
          </cell>
        </row>
        <row r="387">
          <cell r="A387" t="str">
            <v>Empreendescola</v>
          </cell>
          <cell r="B387" t="str">
            <v>Empreendescola</v>
          </cell>
          <cell r="C387" t="str">
            <v>Santos Silva</v>
          </cell>
          <cell r="D387" t="str">
            <v>Masculino</v>
          </cell>
          <cell r="E387">
            <v>31699</v>
          </cell>
          <cell r="F387" t="str">
            <v>(35) 3414-4200</v>
          </cell>
          <cell r="G387" t="str">
            <v>admi.wellington@gmail.com</v>
          </cell>
          <cell r="H387" t="str">
            <v>POÇOS DE CALDAS</v>
          </cell>
          <cell r="I387" t="str">
            <v>Minas Gerais</v>
          </cell>
          <cell r="J387" t="str">
            <v>37.701-524</v>
          </cell>
        </row>
        <row r="388">
          <cell r="A388" t="str">
            <v>Madamme Fitness Co.</v>
          </cell>
          <cell r="B388" t="str">
            <v>Madamme</v>
          </cell>
          <cell r="C388" t="str">
            <v>Co.</v>
          </cell>
          <cell r="D388" t="str">
            <v>Feminino</v>
          </cell>
          <cell r="E388">
            <v>32173</v>
          </cell>
          <cell r="F388" t="str">
            <v>(85) 99672-2398</v>
          </cell>
          <cell r="G388" t="str">
            <v>aquariana88@hotmail.com</v>
          </cell>
          <cell r="H388" t="str">
            <v>Fortaleza</v>
          </cell>
          <cell r="I388" t="str">
            <v>Ceará</v>
          </cell>
          <cell r="J388" t="str">
            <v>60.813-520</v>
          </cell>
        </row>
        <row r="389">
          <cell r="A389" t="str">
            <v>Lindo's Salgados Gourmet</v>
          </cell>
          <cell r="B389" t="str">
            <v>Francislene Gomes da</v>
          </cell>
          <cell r="C389" t="str">
            <v>Silva</v>
          </cell>
          <cell r="D389" t="str">
            <v>Feminino</v>
          </cell>
          <cell r="E389">
            <v>34500</v>
          </cell>
          <cell r="F389" t="str">
            <v>(88) 98883-8335</v>
          </cell>
          <cell r="G389" t="str">
            <v>francislenegomesdasilva@gmail.com</v>
          </cell>
          <cell r="H389" t="str">
            <v>Juazeiro do Norte</v>
          </cell>
          <cell r="I389" t="str">
            <v>Ceará</v>
          </cell>
          <cell r="J389" t="str">
            <v>63.020-165</v>
          </cell>
        </row>
        <row r="390">
          <cell r="A390" t="str">
            <v>Johanna Lieskow Fotografia</v>
          </cell>
          <cell r="B390" t="str">
            <v>Johanna</v>
          </cell>
          <cell r="C390" t="str">
            <v>Lieskow</v>
          </cell>
          <cell r="D390" t="str">
            <v>Feminino</v>
          </cell>
          <cell r="E390">
            <v>32874</v>
          </cell>
          <cell r="F390" t="str">
            <v>(41) 99729-4446</v>
          </cell>
          <cell r="G390" t="str">
            <v>jlieskow@gmail.com</v>
          </cell>
          <cell r="H390" t="str">
            <v>Curitiba</v>
          </cell>
          <cell r="I390" t="str">
            <v>Paraná</v>
          </cell>
          <cell r="J390" t="str">
            <v>80.230-050</v>
          </cell>
        </row>
        <row r="391">
          <cell r="A391" t="str">
            <v>Apimenta Mulher! Boutique Íntima</v>
          </cell>
          <cell r="B391" t="str">
            <v>FERNANDA</v>
          </cell>
          <cell r="C391" t="str">
            <v>SILVEIRA</v>
          </cell>
          <cell r="D391" t="str">
            <v>Feminino</v>
          </cell>
          <cell r="E391">
            <v>30443</v>
          </cell>
          <cell r="F391" t="str">
            <v>(11) 95776-9024</v>
          </cell>
          <cell r="G391" t="str">
            <v>fernandaapimentamulher@gmail.com</v>
          </cell>
          <cell r="H391" t="str">
            <v>Itu</v>
          </cell>
          <cell r="I391" t="str">
            <v>São Paulo</v>
          </cell>
          <cell r="J391" t="str">
            <v>13.309-160</v>
          </cell>
        </row>
        <row r="392">
          <cell r="A392" t="str">
            <v xml:space="preserve">LK Calçados &amp; Acessórios </v>
          </cell>
          <cell r="B392" t="str">
            <v>Lucas</v>
          </cell>
          <cell r="C392" t="str">
            <v>Souza da Silva</v>
          </cell>
          <cell r="D392" t="str">
            <v>Masculino</v>
          </cell>
          <cell r="E392">
            <v>35632</v>
          </cell>
          <cell r="F392" t="str">
            <v>(69) 99295-0381</v>
          </cell>
          <cell r="G392" t="str">
            <v>lukas.pvh2018@hotmail.com</v>
          </cell>
          <cell r="H392" t="str">
            <v>Porto Velho</v>
          </cell>
          <cell r="I392" t="str">
            <v>Rondônia</v>
          </cell>
          <cell r="J392" t="str">
            <v>76.829-276</v>
          </cell>
        </row>
        <row r="393">
          <cell r="A393" t="str">
            <v xml:space="preserve">Linda de Bonita </v>
          </cell>
          <cell r="B393" t="str">
            <v>Naime do Socorro</v>
          </cell>
          <cell r="C393" t="str">
            <v>Araújo Caxias</v>
          </cell>
          <cell r="D393" t="str">
            <v>Feminino</v>
          </cell>
          <cell r="E393">
            <v>33802</v>
          </cell>
          <cell r="F393" t="str">
            <v>(91) 8427-7674</v>
          </cell>
          <cell r="G393" t="str">
            <v>naimearaujo2@gmail.com</v>
          </cell>
          <cell r="H393" t="str">
            <v>Ananindeua</v>
          </cell>
          <cell r="I393" t="str">
            <v>Pará</v>
          </cell>
          <cell r="J393" t="str">
            <v>67.030-130</v>
          </cell>
        </row>
        <row r="394">
          <cell r="A394" t="str">
            <v>S &amp; L Lanches</v>
          </cell>
          <cell r="B394" t="str">
            <v>Simone</v>
          </cell>
          <cell r="C394" t="str">
            <v>Torres Ferreira</v>
          </cell>
          <cell r="D394" t="str">
            <v>Feminino</v>
          </cell>
          <cell r="E394">
            <v>23739</v>
          </cell>
          <cell r="F394" t="str">
            <v>(31) 99701-3946</v>
          </cell>
          <cell r="G394" t="str">
            <v>simonetorres839@gmail.com</v>
          </cell>
          <cell r="H394" t="str">
            <v>Lauro de Freitas</v>
          </cell>
          <cell r="I394" t="str">
            <v>Bahia</v>
          </cell>
          <cell r="J394" t="str">
            <v>42.722-020</v>
          </cell>
        </row>
        <row r="395">
          <cell r="A395" t="str">
            <v>marmoraria porto</v>
          </cell>
          <cell r="B395" t="str">
            <v>Manoel</v>
          </cell>
          <cell r="C395" t="str">
            <v>Morais Leite</v>
          </cell>
          <cell r="D395" t="str">
            <v>Masculino</v>
          </cell>
          <cell r="E395">
            <v>30848</v>
          </cell>
          <cell r="F395" t="str">
            <v>(88) 98131-0748</v>
          </cell>
          <cell r="G395" t="str">
            <v>manoellg3@hotmail.com</v>
          </cell>
          <cell r="H395" t="str">
            <v>Brejo Santo</v>
          </cell>
          <cell r="I395" t="str">
            <v>Ceará</v>
          </cell>
          <cell r="J395" t="str">
            <v>63.260-000</v>
          </cell>
        </row>
        <row r="396">
          <cell r="A396" t="str">
            <v xml:space="preserve">GABRIELA CRAVO E CANELA </v>
          </cell>
          <cell r="B396" t="str">
            <v>Gabriela</v>
          </cell>
          <cell r="C396" t="str">
            <v>Mazzotti</v>
          </cell>
          <cell r="D396" t="str">
            <v>Feminino</v>
          </cell>
          <cell r="E396">
            <v>34101</v>
          </cell>
          <cell r="F396" t="str">
            <v>(11) 95494-4454</v>
          </cell>
          <cell r="G396" t="str">
            <v>gabriela.mazzott@hotmail.com</v>
          </cell>
          <cell r="H396" t="str">
            <v>São Paulo</v>
          </cell>
          <cell r="I396" t="str">
            <v>São Paulo</v>
          </cell>
          <cell r="J396" t="str">
            <v>02.046-010</v>
          </cell>
        </row>
        <row r="397">
          <cell r="A397" t="str">
            <v>Nehara Doces Artesanais</v>
          </cell>
          <cell r="B397" t="str">
            <v>Bruna</v>
          </cell>
          <cell r="C397" t="str">
            <v>Nehara</v>
          </cell>
          <cell r="D397" t="str">
            <v>Feminino</v>
          </cell>
          <cell r="E397">
            <v>33144</v>
          </cell>
          <cell r="F397" t="str">
            <v>(35) 98871-0195</v>
          </cell>
          <cell r="G397" t="str">
            <v>bruna.nehara@hotmail.com</v>
          </cell>
          <cell r="H397" t="str">
            <v>Itajubá</v>
          </cell>
          <cell r="I397" t="str">
            <v>Minas Gerais</v>
          </cell>
          <cell r="J397" t="str">
            <v>37.501-060</v>
          </cell>
        </row>
        <row r="398">
          <cell r="A398" t="str">
            <v>d.r.borges confecçoes</v>
          </cell>
          <cell r="B398" t="str">
            <v>drusila ribeiro</v>
          </cell>
          <cell r="C398" t="str">
            <v>borges</v>
          </cell>
          <cell r="D398" t="str">
            <v>Feminino</v>
          </cell>
          <cell r="E398">
            <v>28409</v>
          </cell>
          <cell r="F398" t="str">
            <v>(14) 99776-6118</v>
          </cell>
          <cell r="G398" t="str">
            <v>drusilar@hotmail.com</v>
          </cell>
          <cell r="H398" t="str">
            <v>Ourinhos</v>
          </cell>
          <cell r="I398" t="str">
            <v>São Paulo</v>
          </cell>
          <cell r="J398" t="str">
            <v>19.900-261</v>
          </cell>
        </row>
        <row r="399">
          <cell r="A399" t="str">
            <v xml:space="preserve">Super Sócio </v>
          </cell>
          <cell r="B399" t="str">
            <v>Alessa</v>
          </cell>
          <cell r="C399" t="str">
            <v>Mascarenhas Cerqueira</v>
          </cell>
          <cell r="D399" t="str">
            <v>Feminino</v>
          </cell>
          <cell r="E399">
            <v>35397</v>
          </cell>
          <cell r="F399" t="str">
            <v>(75) 99237-0330</v>
          </cell>
          <cell r="G399" t="str">
            <v>alessacerqueira@gmail.com</v>
          </cell>
          <cell r="H399" t="str">
            <v>Itaberaba</v>
          </cell>
          <cell r="I399" t="str">
            <v>Bahia</v>
          </cell>
          <cell r="J399" t="str">
            <v>46.880-000</v>
          </cell>
        </row>
        <row r="400">
          <cell r="A400" t="str">
            <v>Priscila Amaral Marketing Digital</v>
          </cell>
          <cell r="B400" t="str">
            <v>Priscila</v>
          </cell>
          <cell r="C400" t="str">
            <v>Amaral Silva</v>
          </cell>
          <cell r="D400" t="str">
            <v>Feminino</v>
          </cell>
          <cell r="E400">
            <v>32790</v>
          </cell>
          <cell r="F400" t="str">
            <v>(61) 99882-0546</v>
          </cell>
          <cell r="G400" t="str">
            <v>priscila.criacao@gmail.com</v>
          </cell>
          <cell r="H400" t="str">
            <v>Brasília</v>
          </cell>
          <cell r="I400" t="str">
            <v>Distrito Federal</v>
          </cell>
          <cell r="J400" t="str">
            <v>72.110-035</v>
          </cell>
        </row>
        <row r="401">
          <cell r="A401" t="str">
            <v>Up Mais Life - Assessoria Desportiva</v>
          </cell>
          <cell r="B401" t="str">
            <v>Thaila</v>
          </cell>
          <cell r="C401" t="str">
            <v>Lenoir</v>
          </cell>
          <cell r="D401" t="str">
            <v>Feminino</v>
          </cell>
          <cell r="E401">
            <v>32629</v>
          </cell>
          <cell r="F401" t="str">
            <v>(31) 98463-4689</v>
          </cell>
          <cell r="G401" t="str">
            <v>thaila_lenoir@hotmail.com</v>
          </cell>
          <cell r="H401" t="str">
            <v>Belo Horizonte</v>
          </cell>
          <cell r="I401" t="str">
            <v>Minas Gerais</v>
          </cell>
          <cell r="J401" t="str">
            <v>31.250-360</v>
          </cell>
        </row>
        <row r="402">
          <cell r="A402" t="str">
            <v>Dubai hookah lounge bar e tabacaria</v>
          </cell>
          <cell r="B402" t="str">
            <v>JOSE ROBERTO</v>
          </cell>
          <cell r="C402" t="str">
            <v>Nascimento JUNIOR</v>
          </cell>
          <cell r="D402" t="str">
            <v>Masculino</v>
          </cell>
          <cell r="E402">
            <v>35665</v>
          </cell>
          <cell r="F402" t="str">
            <v>(67) 99623-4505</v>
          </cell>
          <cell r="G402" t="str">
            <v>jose1597.jr@gmail.com</v>
          </cell>
          <cell r="H402" t="str">
            <v>Nova Alvorada do Sul</v>
          </cell>
          <cell r="I402" t="str">
            <v>Mato Grosso do Sul</v>
          </cell>
          <cell r="J402" t="str">
            <v>79.140-000</v>
          </cell>
        </row>
        <row r="403">
          <cell r="A403" t="str">
            <v>banca do leo</v>
          </cell>
          <cell r="B403" t="str">
            <v>leondo</v>
          </cell>
          <cell r="C403" t="str">
            <v>Ferreira morais</v>
          </cell>
          <cell r="D403" t="str">
            <v>Masculino</v>
          </cell>
          <cell r="E403">
            <v>30828</v>
          </cell>
          <cell r="F403" t="str">
            <v>(31) 8270-8769</v>
          </cell>
          <cell r="G403" t="str">
            <v>bancadoleo2012@hotmail.com</v>
          </cell>
          <cell r="H403" t="str">
            <v>Itabira</v>
          </cell>
          <cell r="I403" t="str">
            <v>Minas Gerais</v>
          </cell>
          <cell r="J403" t="str">
            <v>35.900-538</v>
          </cell>
        </row>
        <row r="404">
          <cell r="A404" t="str">
            <v>Contraste Arquitetura e Consultoria</v>
          </cell>
          <cell r="B404" t="str">
            <v>Caroline</v>
          </cell>
          <cell r="C404" t="str">
            <v>Cavalcante Bahia</v>
          </cell>
          <cell r="D404" t="str">
            <v>Feminino</v>
          </cell>
          <cell r="E404">
            <v>34495</v>
          </cell>
          <cell r="F404" t="str">
            <v>(11) 97083-6803</v>
          </cell>
          <cell r="G404" t="str">
            <v>carolinecbahia@gmail.com</v>
          </cell>
          <cell r="H404" t="str">
            <v>Santo André</v>
          </cell>
          <cell r="I404" t="str">
            <v>São Paulo</v>
          </cell>
          <cell r="J404" t="str">
            <v>09.230-510</v>
          </cell>
        </row>
        <row r="405">
          <cell r="A405" t="str">
            <v>Carila Monteiro Cursos de Moda</v>
          </cell>
          <cell r="B405" t="str">
            <v>Carila</v>
          </cell>
          <cell r="C405" t="str">
            <v>Monteiro</v>
          </cell>
          <cell r="D405" t="str">
            <v>Feminino</v>
          </cell>
          <cell r="E405">
            <v>30460</v>
          </cell>
          <cell r="F405" t="str">
            <v>(43) 99803-0084</v>
          </cell>
          <cell r="G405" t="str">
            <v>carilaconesul@gmail.com</v>
          </cell>
          <cell r="H405" t="str">
            <v>Londrina</v>
          </cell>
          <cell r="I405" t="str">
            <v>Paraná</v>
          </cell>
          <cell r="J405" t="str">
            <v>86.010-150</v>
          </cell>
        </row>
        <row r="406">
          <cell r="A406" t="str">
            <v>Carila Monteiro Cursos de Moda</v>
          </cell>
          <cell r="B406" t="str">
            <v>Carila</v>
          </cell>
          <cell r="C406" t="str">
            <v>Monteiro</v>
          </cell>
          <cell r="D406" t="str">
            <v>Feminino</v>
          </cell>
          <cell r="E406">
            <v>30460</v>
          </cell>
          <cell r="F406" t="str">
            <v>(43) 99803-0084</v>
          </cell>
          <cell r="G406" t="str">
            <v>carilaconesul@gmail.com</v>
          </cell>
          <cell r="H406" t="str">
            <v>Londrina</v>
          </cell>
          <cell r="I406" t="str">
            <v>Paraná</v>
          </cell>
          <cell r="J406" t="str">
            <v>86.010-150</v>
          </cell>
        </row>
        <row r="407">
          <cell r="A407" t="str">
            <v>Carila Monteiro Cursos de Moda</v>
          </cell>
          <cell r="B407" t="str">
            <v>Carila</v>
          </cell>
          <cell r="C407" t="str">
            <v>Monteiro</v>
          </cell>
          <cell r="D407" t="str">
            <v>Feminino</v>
          </cell>
          <cell r="E407">
            <v>30460</v>
          </cell>
          <cell r="F407" t="str">
            <v>(43) 99803-0084</v>
          </cell>
          <cell r="G407" t="str">
            <v>carilaconesul@gmail.com</v>
          </cell>
          <cell r="H407" t="str">
            <v>Londrina</v>
          </cell>
          <cell r="I407" t="str">
            <v>Paraná</v>
          </cell>
          <cell r="J407" t="str">
            <v>86.010-150</v>
          </cell>
        </row>
        <row r="408">
          <cell r="A408" t="str">
            <v>Escola Cietec</v>
          </cell>
          <cell r="B408" t="str">
            <v>Aline</v>
          </cell>
          <cell r="C408" t="str">
            <v>Rodrigues</v>
          </cell>
          <cell r="D408" t="str">
            <v>Feminino</v>
          </cell>
          <cell r="E408">
            <v>33827</v>
          </cell>
          <cell r="F408" t="str">
            <v>(55) 99196-7629</v>
          </cell>
          <cell r="G408" t="str">
            <v>cietecescola@gmail.com</v>
          </cell>
          <cell r="H408" t="str">
            <v>Santa Maria</v>
          </cell>
          <cell r="I408" t="str">
            <v>Rio Grande do Sul</v>
          </cell>
          <cell r="J408" t="str">
            <v>97.060-003</v>
          </cell>
        </row>
        <row r="409">
          <cell r="A409" t="str">
            <v>Samara Souza Moda Feminina</v>
          </cell>
          <cell r="B409" t="str">
            <v>Samara</v>
          </cell>
          <cell r="C409" t="str">
            <v>Souza</v>
          </cell>
          <cell r="D409" t="str">
            <v>Feminino</v>
          </cell>
          <cell r="E409">
            <v>32338</v>
          </cell>
          <cell r="F409" t="str">
            <v>(11) 94520-4128</v>
          </cell>
          <cell r="G409" t="str">
            <v>samara.marokas@gmail.com</v>
          </cell>
          <cell r="H409" t="str">
            <v>São Paulo</v>
          </cell>
          <cell r="I409" t="str">
            <v>São Paulo</v>
          </cell>
          <cell r="J409" t="str">
            <v>02.812-290</v>
          </cell>
        </row>
        <row r="410">
          <cell r="A410" t="str">
            <v>Edcasa</v>
          </cell>
          <cell r="B410" t="str">
            <v>Francilene do Socorro</v>
          </cell>
          <cell r="C410" t="str">
            <v>De Araújo Cardoso</v>
          </cell>
          <cell r="D410" t="str">
            <v>Feminino</v>
          </cell>
          <cell r="E410">
            <v>30922</v>
          </cell>
          <cell r="F410" t="str">
            <v>(91) 98042-9939</v>
          </cell>
          <cell r="G410" t="str">
            <v>francy-araujo@hotmail.com</v>
          </cell>
          <cell r="H410" t="str">
            <v>Breves</v>
          </cell>
          <cell r="I410" t="str">
            <v>Pará</v>
          </cell>
          <cell r="J410" t="str">
            <v>68.800-000</v>
          </cell>
        </row>
        <row r="411">
          <cell r="A411" t="str">
            <v>Edcasa</v>
          </cell>
          <cell r="B411" t="str">
            <v>Francilene do Socorro</v>
          </cell>
          <cell r="C411" t="str">
            <v>De Araújo Cardoso</v>
          </cell>
          <cell r="D411" t="str">
            <v>Feminino</v>
          </cell>
          <cell r="E411">
            <v>30922</v>
          </cell>
          <cell r="F411" t="str">
            <v>(91) 98042-9939</v>
          </cell>
          <cell r="G411" t="str">
            <v>francy-araujo@hotmail.com</v>
          </cell>
          <cell r="H411" t="str">
            <v>Breves</v>
          </cell>
          <cell r="I411" t="str">
            <v>Pará</v>
          </cell>
          <cell r="J411" t="str">
            <v>68.800-000</v>
          </cell>
        </row>
        <row r="412">
          <cell r="A412" t="str">
            <v>Pitada de amor</v>
          </cell>
          <cell r="B412" t="str">
            <v>Elaine Cristina</v>
          </cell>
          <cell r="C412" t="str">
            <v>Macedo dos Santos de Oliveira</v>
          </cell>
          <cell r="D412" t="str">
            <v>Feminino</v>
          </cell>
          <cell r="E412">
            <v>30283</v>
          </cell>
          <cell r="F412" t="str">
            <v>(11) 98061-6558</v>
          </cell>
          <cell r="G412" t="str">
            <v>ecristinamac@yahoo.com.br</v>
          </cell>
          <cell r="H412" t="str">
            <v>São Paulo</v>
          </cell>
          <cell r="I412" t="str">
            <v>São Paulo</v>
          </cell>
          <cell r="J412" t="str">
            <v>08.295-300</v>
          </cell>
        </row>
        <row r="413">
          <cell r="A413" t="str">
            <v xml:space="preserve">SoOl Santos Centro de Beleza </v>
          </cell>
          <cell r="B413" t="str">
            <v>Solange</v>
          </cell>
          <cell r="C413" t="str">
            <v>Santos Silva</v>
          </cell>
          <cell r="D413" t="str">
            <v>Feminino</v>
          </cell>
          <cell r="E413">
            <v>35447</v>
          </cell>
          <cell r="F413" t="str">
            <v>(79) 99838-3734</v>
          </cell>
          <cell r="G413" t="str">
            <v>solange.santos1428@gmail.com</v>
          </cell>
          <cell r="H413" t="str">
            <v>Itaporanga d\&amp;#39;Ajuda</v>
          </cell>
          <cell r="I413" t="str">
            <v>Sergipe</v>
          </cell>
          <cell r="J413" t="str">
            <v>49.120-000</v>
          </cell>
        </row>
        <row r="414">
          <cell r="A414" t="str">
            <v>Lirians - Coaching Financeiro</v>
          </cell>
          <cell r="B414" t="str">
            <v>Liliane</v>
          </cell>
          <cell r="C414" t="str">
            <v>Perng</v>
          </cell>
          <cell r="D414" t="str">
            <v>Feminino</v>
          </cell>
          <cell r="E414">
            <v>32905</v>
          </cell>
          <cell r="F414" t="str">
            <v>(11) 98784-1019</v>
          </cell>
          <cell r="G414" t="str">
            <v>lilly_perng@hotmail.com</v>
          </cell>
          <cell r="H414" t="str">
            <v>Osasco</v>
          </cell>
          <cell r="I414" t="str">
            <v>São Paulo</v>
          </cell>
          <cell r="J414" t="str">
            <v>06.020-194</v>
          </cell>
        </row>
        <row r="415">
          <cell r="A415" t="str">
            <v>Baú da Lú Bolsas e Acessórios</v>
          </cell>
          <cell r="B415" t="str">
            <v>Luciana</v>
          </cell>
          <cell r="C415" t="str">
            <v>Martins Payonki</v>
          </cell>
          <cell r="D415" t="str">
            <v>Feminino</v>
          </cell>
          <cell r="E415">
            <v>31398</v>
          </cell>
          <cell r="F415" t="str">
            <v>(41) 99696-9117</v>
          </cell>
          <cell r="G415" t="str">
            <v>contato@baudalu.com.br</v>
          </cell>
          <cell r="H415" t="str">
            <v>Curitiba</v>
          </cell>
          <cell r="I415" t="str">
            <v>Paraná</v>
          </cell>
          <cell r="J415" t="str">
            <v>81.710-340</v>
          </cell>
        </row>
        <row r="416">
          <cell r="A416" t="str">
            <v>Baú da Lú Bolsas e Acessórios</v>
          </cell>
          <cell r="B416" t="str">
            <v>Luciana</v>
          </cell>
          <cell r="C416" t="str">
            <v>Martins Payonki</v>
          </cell>
          <cell r="D416" t="str">
            <v>Feminino</v>
          </cell>
          <cell r="E416">
            <v>31398</v>
          </cell>
          <cell r="F416" t="str">
            <v>(41) 99696-9117</v>
          </cell>
          <cell r="G416" t="str">
            <v>contato@baudalu.com.br</v>
          </cell>
          <cell r="H416" t="str">
            <v>Curitiba</v>
          </cell>
          <cell r="I416" t="str">
            <v>Paraná</v>
          </cell>
          <cell r="J416" t="str">
            <v>81.710-340</v>
          </cell>
        </row>
        <row r="417">
          <cell r="A417" t="str">
            <v>Roteki fragrâcias Importadas</v>
          </cell>
          <cell r="B417" t="str">
            <v>Anderson</v>
          </cell>
          <cell r="C417" t="str">
            <v>Soares Franco</v>
          </cell>
          <cell r="D417" t="str">
            <v>Masculino</v>
          </cell>
          <cell r="E417">
            <v>31259</v>
          </cell>
          <cell r="F417" t="str">
            <v>(75) 99944-1440</v>
          </cell>
          <cell r="G417" t="str">
            <v>andersonsf05@yahoo.com.br</v>
          </cell>
          <cell r="H417" t="str">
            <v>Alagoinhas</v>
          </cell>
          <cell r="I417" t="str">
            <v>Bahia</v>
          </cell>
          <cell r="J417" t="str">
            <v>48.030-260</v>
          </cell>
        </row>
        <row r="418">
          <cell r="A418" t="str">
            <v>Lascou-se Burguer</v>
          </cell>
          <cell r="B418" t="str">
            <v>Ta</v>
          </cell>
          <cell r="C418" t="str">
            <v>Lopes</v>
          </cell>
          <cell r="D418" t="str">
            <v>Feminino</v>
          </cell>
          <cell r="E418">
            <v>34544</v>
          </cell>
          <cell r="F418" t="str">
            <v>(11) 94705-1029</v>
          </cell>
          <cell r="G418" t="str">
            <v>talopescontato@gmail.com</v>
          </cell>
          <cell r="H418" t="str">
            <v>São Paulo</v>
          </cell>
          <cell r="I418" t="str">
            <v>São Paulo</v>
          </cell>
          <cell r="J418" t="str">
            <v>05.894-330</v>
          </cell>
        </row>
        <row r="419">
          <cell r="A419" t="str">
            <v>PR Moda Plus</v>
          </cell>
          <cell r="B419" t="str">
            <v>Pâmella Michele</v>
          </cell>
          <cell r="C419" t="str">
            <v>Ribeiro dos Santos</v>
          </cell>
          <cell r="D419" t="str">
            <v>Feminino</v>
          </cell>
          <cell r="E419">
            <v>34077</v>
          </cell>
          <cell r="F419" t="str">
            <v>(17) 99216-8876</v>
          </cell>
          <cell r="G419" t="str">
            <v>pamellaribeiro18@gmail.com</v>
          </cell>
          <cell r="H419" t="str">
            <v>Monte Aprazível</v>
          </cell>
          <cell r="I419" t="str">
            <v>São Paulo</v>
          </cell>
          <cell r="J419" t="str">
            <v>15.150-000</v>
          </cell>
        </row>
        <row r="420">
          <cell r="A420" t="str">
            <v xml:space="preserve">Rosa Linda Ateliê </v>
          </cell>
          <cell r="B420" t="str">
            <v>Michelle glicia</v>
          </cell>
          <cell r="C420" t="str">
            <v>rosalina de paula</v>
          </cell>
          <cell r="D420" t="str">
            <v>Feminino</v>
          </cell>
          <cell r="E420">
            <v>34889</v>
          </cell>
          <cell r="F420" t="str">
            <v>(62) 99329-6838</v>
          </cell>
          <cell r="G420" t="str">
            <v>michelleglicia@hotmail.com</v>
          </cell>
          <cell r="H420" t="str">
            <v>Anápolis</v>
          </cell>
          <cell r="I420" t="str">
            <v>Goiás</v>
          </cell>
          <cell r="J420" t="str">
            <v>75.091-010</v>
          </cell>
        </row>
        <row r="421">
          <cell r="A421" t="str">
            <v>Retalholândia</v>
          </cell>
          <cell r="B421" t="str">
            <v>Juliana</v>
          </cell>
          <cell r="C421" t="str">
            <v>Ferreira de Souza</v>
          </cell>
          <cell r="D421" t="str">
            <v>Feminino</v>
          </cell>
          <cell r="E421">
            <v>31234</v>
          </cell>
          <cell r="F421" t="str">
            <v>(11) 4342-8016</v>
          </cell>
          <cell r="G421" t="str">
            <v>juli.ana_ferso@hotmail.com</v>
          </cell>
          <cell r="H421" t="str">
            <v>São Bernardo do Campo</v>
          </cell>
          <cell r="I421" t="str">
            <v>São Paulo</v>
          </cell>
          <cell r="J421" t="str">
            <v>09.852-520</v>
          </cell>
        </row>
        <row r="422">
          <cell r="A422" t="str">
            <v>Retalholândia</v>
          </cell>
          <cell r="B422" t="str">
            <v>Juliana</v>
          </cell>
          <cell r="C422" t="str">
            <v>Ferreira de Souza</v>
          </cell>
          <cell r="D422" t="str">
            <v>Feminino</v>
          </cell>
          <cell r="E422">
            <v>31234</v>
          </cell>
          <cell r="F422" t="str">
            <v>(11) 4342-8016</v>
          </cell>
          <cell r="G422" t="str">
            <v>juli.ana_ferso@hotmail.com</v>
          </cell>
          <cell r="H422" t="str">
            <v>São Bernardo do Campo</v>
          </cell>
          <cell r="I422" t="str">
            <v>São Paulo</v>
          </cell>
          <cell r="J422" t="str">
            <v>09.852-520</v>
          </cell>
        </row>
        <row r="423">
          <cell r="A423" t="str">
            <v>Projeto lerato</v>
          </cell>
          <cell r="B423" t="str">
            <v>Raquel</v>
          </cell>
          <cell r="C423" t="str">
            <v>Ester</v>
          </cell>
          <cell r="D423" t="str">
            <v>Feminino</v>
          </cell>
          <cell r="E423">
            <v>31959</v>
          </cell>
          <cell r="F423" t="str">
            <v>(11) 96846-2878</v>
          </cell>
          <cell r="G423" t="str">
            <v>raquelester.barbosa@gmail.com</v>
          </cell>
          <cell r="H423" t="str">
            <v>São Paulo</v>
          </cell>
          <cell r="I423" t="str">
            <v>São Paulo</v>
          </cell>
          <cell r="J423" t="str">
            <v>03.557-080</v>
          </cell>
        </row>
        <row r="424">
          <cell r="A424" t="str">
            <v>EFRAIM CHEF HOME</v>
          </cell>
          <cell r="B424" t="str">
            <v>ELIANE</v>
          </cell>
          <cell r="C424" t="str">
            <v>ALVARES RODRIGUES</v>
          </cell>
          <cell r="D424" t="str">
            <v>Feminino</v>
          </cell>
          <cell r="E424">
            <v>26804</v>
          </cell>
          <cell r="F424" t="str">
            <v>(11) 96662-6105</v>
          </cell>
          <cell r="G424" t="str">
            <v>efraimchefhome@gmail.com</v>
          </cell>
          <cell r="H424" t="str">
            <v>São Paulo</v>
          </cell>
          <cell r="I424" t="str">
            <v>São Paulo</v>
          </cell>
          <cell r="J424" t="str">
            <v>04.190-050</v>
          </cell>
        </row>
        <row r="425">
          <cell r="A425" t="str">
            <v xml:space="preserve">Le Boutique </v>
          </cell>
          <cell r="B425" t="str">
            <v>Gianna</v>
          </cell>
          <cell r="C425" t="str">
            <v>Ribeiro Lima</v>
          </cell>
          <cell r="D425" t="str">
            <v>Feminino</v>
          </cell>
          <cell r="E425">
            <v>30437</v>
          </cell>
          <cell r="F425" t="str">
            <v>(61) 99285-0058</v>
          </cell>
          <cell r="G425" t="str">
            <v>marcosegiana@gmail.com</v>
          </cell>
          <cell r="H425" t="str">
            <v>Brasília</v>
          </cell>
          <cell r="I425" t="str">
            <v>Distrito Federal</v>
          </cell>
          <cell r="J425" t="str">
            <v>72.270-212</v>
          </cell>
        </row>
        <row r="426">
          <cell r="A426" t="str">
            <v xml:space="preserve">Le Boutique </v>
          </cell>
          <cell r="B426" t="str">
            <v>Gianna</v>
          </cell>
          <cell r="C426" t="str">
            <v>Ribeiro Lima</v>
          </cell>
          <cell r="D426" t="str">
            <v>Feminino</v>
          </cell>
          <cell r="E426">
            <v>30437</v>
          </cell>
          <cell r="F426" t="str">
            <v>(61) 99285-0058</v>
          </cell>
          <cell r="G426" t="str">
            <v>marcosegiana@gmail.com</v>
          </cell>
          <cell r="H426" t="str">
            <v>Brasília</v>
          </cell>
          <cell r="I426" t="str">
            <v>Distrito Federal</v>
          </cell>
          <cell r="J426" t="str">
            <v>72.270-212</v>
          </cell>
        </row>
        <row r="427">
          <cell r="A427" t="str">
            <v>Tacira dos santos Dias</v>
          </cell>
          <cell r="B427" t="str">
            <v>Tacira</v>
          </cell>
          <cell r="C427" t="str">
            <v>Santos Dias</v>
          </cell>
          <cell r="D427" t="str">
            <v>Feminino</v>
          </cell>
          <cell r="E427">
            <v>35900</v>
          </cell>
          <cell r="F427" t="str">
            <v>(71) 99664-3883</v>
          </cell>
          <cell r="G427" t="str">
            <v>taciradias2016@gmail.com</v>
          </cell>
          <cell r="H427" t="str">
            <v>Abaíra</v>
          </cell>
          <cell r="I427" t="str">
            <v>Bahia</v>
          </cell>
          <cell r="J427" t="str">
            <v>42.825-000</v>
          </cell>
        </row>
        <row r="428">
          <cell r="A428" t="str">
            <v>Rede Service</v>
          </cell>
          <cell r="B428" t="str">
            <v xml:space="preserve">Erik Vinícius </v>
          </cell>
          <cell r="C428" t="str">
            <v>Fernandes de Azevedo</v>
          </cell>
          <cell r="D428" t="str">
            <v>Masculino</v>
          </cell>
          <cell r="E428">
            <v>32765</v>
          </cell>
          <cell r="F428" t="str">
            <v>(12) 99602-5009</v>
          </cell>
          <cell r="G428" t="str">
            <v>erikvfa@gmail.com</v>
          </cell>
          <cell r="H428" t="str">
            <v>São José dos Campos</v>
          </cell>
          <cell r="I428" t="str">
            <v>São Paulo</v>
          </cell>
          <cell r="J428" t="str">
            <v>12.225-011</v>
          </cell>
        </row>
        <row r="429">
          <cell r="A429" t="str">
            <v>Matulas da Nêga</v>
          </cell>
          <cell r="B429" t="str">
            <v>Suellen</v>
          </cell>
          <cell r="C429" t="str">
            <v>Maristela</v>
          </cell>
          <cell r="D429" t="str">
            <v>Feminino</v>
          </cell>
          <cell r="E429">
            <v>32742</v>
          </cell>
          <cell r="F429" t="str">
            <v>(11) 96577-2622</v>
          </cell>
          <cell r="G429" t="str">
            <v>matulasdanega@gmail.com</v>
          </cell>
          <cell r="H429" t="str">
            <v>São Paulo</v>
          </cell>
          <cell r="I429" t="str">
            <v>São Paulo</v>
          </cell>
          <cell r="J429" t="str">
            <v>05.859-140</v>
          </cell>
        </row>
        <row r="430">
          <cell r="A430" t="str">
            <v>Qlinda biscuit</v>
          </cell>
          <cell r="B430" t="str">
            <v>LIDUINA</v>
          </cell>
          <cell r="C430" t="str">
            <v>Santana Menezes Marques</v>
          </cell>
          <cell r="D430" t="str">
            <v>Feminino</v>
          </cell>
          <cell r="E430">
            <v>26732</v>
          </cell>
          <cell r="F430" t="str">
            <v>(61) 99290-1526</v>
          </cell>
          <cell r="G430" t="str">
            <v>liduinasmm@gmail.com</v>
          </cell>
          <cell r="H430" t="str">
            <v>Brasília</v>
          </cell>
          <cell r="I430" t="str">
            <v>Distrito Federal</v>
          </cell>
          <cell r="J430" t="str">
            <v>72.341-103</v>
          </cell>
        </row>
        <row r="431">
          <cell r="A431" t="str">
            <v>Laraína Souza Ateliê</v>
          </cell>
          <cell r="B431" t="str">
            <v>Laraína</v>
          </cell>
          <cell r="C431" t="str">
            <v>Silva de Souza Barreto</v>
          </cell>
          <cell r="D431" t="str">
            <v>Feminino</v>
          </cell>
          <cell r="E431">
            <v>32403</v>
          </cell>
          <cell r="F431" t="str">
            <v>(71) 98532-9991</v>
          </cell>
          <cell r="G431" t="str">
            <v>larainasouza@outlook.com</v>
          </cell>
          <cell r="H431" t="str">
            <v>Irecê</v>
          </cell>
          <cell r="I431" t="str">
            <v>Bahia</v>
          </cell>
          <cell r="J431" t="str">
            <v>44.900-000</v>
          </cell>
        </row>
        <row r="432">
          <cell r="A432" t="str">
            <v xml:space="preserve">Chip tec celular </v>
          </cell>
          <cell r="B432" t="str">
            <v>marciela</v>
          </cell>
          <cell r="C432" t="str">
            <v>martins costa</v>
          </cell>
          <cell r="D432" t="str">
            <v>Feminino</v>
          </cell>
          <cell r="E432">
            <v>32921</v>
          </cell>
          <cell r="F432" t="str">
            <v>(94) 99242-9746</v>
          </cell>
          <cell r="G432" t="str">
            <v>franciscodasilvasantos01@gmail.com</v>
          </cell>
          <cell r="H432" t="str">
            <v>Canaã dos Carajás</v>
          </cell>
          <cell r="I432" t="str">
            <v>Pará</v>
          </cell>
          <cell r="J432" t="str">
            <v>68.537-000</v>
          </cell>
        </row>
        <row r="433">
          <cell r="A433" t="str">
            <v>Guará Tur</v>
          </cell>
          <cell r="B433" t="str">
            <v>Rubiane</v>
          </cell>
          <cell r="C433" t="str">
            <v>Real de Matos Tavares Fernandes</v>
          </cell>
          <cell r="D433" t="str">
            <v>Feminino</v>
          </cell>
          <cell r="E433">
            <v>33122</v>
          </cell>
          <cell r="F433" t="str">
            <v>(65) 99998-2694</v>
          </cell>
          <cell r="G433" t="str">
            <v>rubianereal6@gmail.com</v>
          </cell>
          <cell r="H433" t="str">
            <v>Nobres</v>
          </cell>
          <cell r="I433" t="str">
            <v>Mato Grosso</v>
          </cell>
          <cell r="J433" t="str">
            <v>78.460-000</v>
          </cell>
        </row>
        <row r="434">
          <cell r="A434" t="str">
            <v>Ensign Institute</v>
          </cell>
          <cell r="B434" t="str">
            <v>eduardo Tavares</v>
          </cell>
          <cell r="C434" t="str">
            <v>de Oliveira</v>
          </cell>
          <cell r="D434" t="str">
            <v>Masculino</v>
          </cell>
          <cell r="E434">
            <v>34030</v>
          </cell>
          <cell r="F434" t="str">
            <v>(85) 99843-7125</v>
          </cell>
          <cell r="G434" t="str">
            <v>ensigninstitute@gmail.com</v>
          </cell>
          <cell r="H434" t="str">
            <v>Limoeiro do Norte</v>
          </cell>
          <cell r="I434" t="str">
            <v>Ceará</v>
          </cell>
          <cell r="J434" t="str">
            <v>62.930-000</v>
          </cell>
        </row>
        <row r="435">
          <cell r="A435" t="str">
            <v xml:space="preserve">Compadre Moda Masculina </v>
          </cell>
          <cell r="B435" t="str">
            <v>Warley</v>
          </cell>
          <cell r="C435" t="str">
            <v>Rander</v>
          </cell>
          <cell r="D435" t="str">
            <v>Masculino</v>
          </cell>
          <cell r="E435">
            <v>35311</v>
          </cell>
          <cell r="F435" t="str">
            <v>(64) 98100-6050</v>
          </cell>
          <cell r="G435" t="str">
            <v>warleyrander@hotmail.com</v>
          </cell>
          <cell r="H435" t="str">
            <v>Jataí</v>
          </cell>
          <cell r="I435" t="str">
            <v>Goiás</v>
          </cell>
          <cell r="J435" t="str">
            <v>75.805-125</v>
          </cell>
        </row>
        <row r="436">
          <cell r="A436" t="str">
            <v>Lolla Rodriguez Joias</v>
          </cell>
          <cell r="B436" t="str">
            <v>Rebeca</v>
          </cell>
          <cell r="C436" t="str">
            <v>Rodrigues Galetti</v>
          </cell>
          <cell r="D436" t="str">
            <v>Feminino</v>
          </cell>
          <cell r="E436">
            <v>31924</v>
          </cell>
          <cell r="F436" t="str">
            <v>(11) 94735-3943</v>
          </cell>
          <cell r="G436" t="str">
            <v>re_rgaletti@hotmail.com</v>
          </cell>
          <cell r="H436" t="str">
            <v>Santo André</v>
          </cell>
          <cell r="I436" t="str">
            <v>São Paulo</v>
          </cell>
          <cell r="J436" t="str">
            <v>09.040-330</v>
          </cell>
        </row>
        <row r="437">
          <cell r="A437" t="str">
            <v>Toolstom</v>
          </cell>
          <cell r="B437" t="str">
            <v>Raphael</v>
          </cell>
          <cell r="C437" t="str">
            <v>Machado</v>
          </cell>
          <cell r="D437" t="str">
            <v>Masculino</v>
          </cell>
          <cell r="E437">
            <v>33497</v>
          </cell>
          <cell r="F437" t="str">
            <v>(21) 98029-9875</v>
          </cell>
          <cell r="G437" t="str">
            <v>raphaelmachadosouza@gmail.com</v>
          </cell>
          <cell r="H437" t="str">
            <v>Rio de Janeiro</v>
          </cell>
          <cell r="I437" t="str">
            <v>Rio de Janeiro</v>
          </cell>
          <cell r="J437" t="str">
            <v>21.870-311</v>
          </cell>
        </row>
        <row r="438">
          <cell r="A438" t="str">
            <v xml:space="preserve">MC FITS MARMITAS CONGELADAS </v>
          </cell>
          <cell r="B438" t="str">
            <v>Marcelo</v>
          </cell>
          <cell r="C438" t="str">
            <v>dos Santos Silva</v>
          </cell>
          <cell r="D438" t="str">
            <v>Masculino</v>
          </cell>
          <cell r="E438">
            <v>26441</v>
          </cell>
          <cell r="F438" t="str">
            <v>(21) 97009-2238</v>
          </cell>
          <cell r="G438" t="str">
            <v>marceloaguiadourada@gmail.com</v>
          </cell>
          <cell r="H438" t="str">
            <v>Rio de Janeiro</v>
          </cell>
          <cell r="I438" t="str">
            <v>Rio de Janeiro</v>
          </cell>
          <cell r="J438" t="str">
            <v>20.745-210</v>
          </cell>
        </row>
        <row r="439">
          <cell r="A439" t="str">
            <v>Veros Stylle modas</v>
          </cell>
          <cell r="B439" t="str">
            <v>Michelle</v>
          </cell>
          <cell r="C439" t="str">
            <v>moraes de lima</v>
          </cell>
          <cell r="D439" t="str">
            <v>Feminino</v>
          </cell>
          <cell r="E439">
            <v>30363</v>
          </cell>
          <cell r="F439" t="str">
            <v>(11) 95867-3025</v>
          </cell>
          <cell r="G439" t="str">
            <v>michelle.moraes616@gmail.com</v>
          </cell>
          <cell r="H439" t="str">
            <v>Guarulhos</v>
          </cell>
          <cell r="I439" t="str">
            <v>São Paulo</v>
          </cell>
          <cell r="J439" t="str">
            <v>07.084-000</v>
          </cell>
        </row>
        <row r="440">
          <cell r="A440" t="str">
            <v>Alice Disse</v>
          </cell>
          <cell r="B440" t="str">
            <v>Paula</v>
          </cell>
          <cell r="C440" t="str">
            <v>Raíssa de Sousa</v>
          </cell>
          <cell r="D440" t="str">
            <v>Feminino</v>
          </cell>
          <cell r="E440">
            <v>35394</v>
          </cell>
          <cell r="F440" t="str">
            <v>(37) 98409-2787</v>
          </cell>
          <cell r="G440" t="str">
            <v>paulinharayssai3@hotmail.com</v>
          </cell>
          <cell r="H440" t="str">
            <v>Nova Serrana</v>
          </cell>
          <cell r="I440" t="str">
            <v>Minas Gerais</v>
          </cell>
          <cell r="J440" t="str">
            <v>35.500-219</v>
          </cell>
        </row>
        <row r="441">
          <cell r="A441" t="str">
            <v>Rix</v>
          </cell>
          <cell r="B441" t="str">
            <v>Paulo Henrique</v>
          </cell>
          <cell r="C441" t="str">
            <v>Rocha</v>
          </cell>
          <cell r="D441" t="str">
            <v>Masculino</v>
          </cell>
          <cell r="E441">
            <v>33811</v>
          </cell>
          <cell r="F441" t="str">
            <v>(81) 98669-9060</v>
          </cell>
          <cell r="G441" t="str">
            <v>mktmercado123@gmail.com</v>
          </cell>
          <cell r="H441" t="str">
            <v xml:space="preserve">Recife </v>
          </cell>
          <cell r="I441" t="str">
            <v>Pernambuco</v>
          </cell>
          <cell r="J441" t="str">
            <v>52.070-370</v>
          </cell>
        </row>
        <row r="442">
          <cell r="A442" t="str">
            <v>Pizza Tasty</v>
          </cell>
          <cell r="B442" t="str">
            <v>Laiz</v>
          </cell>
          <cell r="C442" t="str">
            <v>Santiago</v>
          </cell>
          <cell r="D442" t="str">
            <v>Feminino</v>
          </cell>
          <cell r="E442">
            <v>33610</v>
          </cell>
          <cell r="F442" t="str">
            <v>(13) 98875-6977</v>
          </cell>
          <cell r="G442" t="str">
            <v>pizzaria.pizzatasty@gmail.com</v>
          </cell>
          <cell r="H442" t="str">
            <v>Adamantina</v>
          </cell>
          <cell r="I442" t="str">
            <v>São Paulo</v>
          </cell>
          <cell r="J442" t="str">
            <v>11.740-000</v>
          </cell>
        </row>
        <row r="443">
          <cell r="A443" t="str">
            <v>Pizza Tasty</v>
          </cell>
          <cell r="B443" t="str">
            <v>Laiz</v>
          </cell>
          <cell r="C443" t="str">
            <v>Santiago</v>
          </cell>
          <cell r="D443" t="str">
            <v>Feminino</v>
          </cell>
          <cell r="E443">
            <v>33610</v>
          </cell>
          <cell r="F443" t="str">
            <v>(13) 98875-6977</v>
          </cell>
          <cell r="G443" t="str">
            <v>pizzaria.pizzatasty@gmail.com</v>
          </cell>
          <cell r="H443" t="str">
            <v>Adamantina</v>
          </cell>
          <cell r="I443" t="str">
            <v>São Paulo</v>
          </cell>
          <cell r="J443" t="str">
            <v>11.740-000</v>
          </cell>
        </row>
        <row r="444">
          <cell r="A444" t="str">
            <v>Pizza Tasty</v>
          </cell>
          <cell r="B444" t="str">
            <v>Laiz</v>
          </cell>
          <cell r="C444" t="str">
            <v>Santiago</v>
          </cell>
          <cell r="D444" t="str">
            <v>Feminino</v>
          </cell>
          <cell r="E444">
            <v>33610</v>
          </cell>
          <cell r="F444" t="str">
            <v>(13) 98875-6977</v>
          </cell>
          <cell r="G444" t="str">
            <v>pizzaria.pizzatasty@gmail.com</v>
          </cell>
          <cell r="H444" t="str">
            <v>Adamantina</v>
          </cell>
          <cell r="I444" t="str">
            <v>São Paulo</v>
          </cell>
          <cell r="J444" t="str">
            <v>11.740-000</v>
          </cell>
        </row>
        <row r="445">
          <cell r="A445" t="str">
            <v>Pizza Tasty</v>
          </cell>
          <cell r="B445" t="str">
            <v>Laiz</v>
          </cell>
          <cell r="C445" t="str">
            <v>Santiago</v>
          </cell>
          <cell r="D445" t="str">
            <v>Feminino</v>
          </cell>
          <cell r="E445">
            <v>33610</v>
          </cell>
          <cell r="F445" t="str">
            <v>(13) 98875-6977</v>
          </cell>
          <cell r="G445" t="str">
            <v>pizzaria.pizzatasty@gmail.com</v>
          </cell>
          <cell r="H445" t="str">
            <v>It</v>
          </cell>
          <cell r="I445" t="str">
            <v>São Paulo</v>
          </cell>
          <cell r="J445" t="str">
            <v>11.740-000</v>
          </cell>
        </row>
        <row r="446">
          <cell r="A446" t="str">
            <v>Pizza Tasty</v>
          </cell>
          <cell r="B446" t="str">
            <v>Laiz</v>
          </cell>
          <cell r="C446" t="str">
            <v>Santiago</v>
          </cell>
          <cell r="D446" t="str">
            <v>Feminino</v>
          </cell>
          <cell r="E446">
            <v>33610</v>
          </cell>
          <cell r="F446" t="str">
            <v>(13) 98875-6977</v>
          </cell>
          <cell r="G446" t="str">
            <v>pizzaria.pizzatasty@gmail.com</v>
          </cell>
          <cell r="H446" t="str">
            <v>It</v>
          </cell>
          <cell r="I446" t="str">
            <v>São Paulo</v>
          </cell>
          <cell r="J446" t="str">
            <v>11.740-000</v>
          </cell>
        </row>
        <row r="447">
          <cell r="A447" t="str">
            <v>Pizza Tasty</v>
          </cell>
          <cell r="B447" t="str">
            <v>Laiz</v>
          </cell>
          <cell r="C447" t="str">
            <v>Santiago</v>
          </cell>
          <cell r="D447" t="str">
            <v>Feminino</v>
          </cell>
          <cell r="E447">
            <v>33610</v>
          </cell>
          <cell r="F447" t="str">
            <v>(13) 98875-6977</v>
          </cell>
          <cell r="G447" t="str">
            <v>pizzaria.pizzatasty@gmail.com</v>
          </cell>
          <cell r="H447" t="str">
            <v>It</v>
          </cell>
          <cell r="I447" t="str">
            <v>São Paulo</v>
          </cell>
          <cell r="J447" t="str">
            <v>11.740-000</v>
          </cell>
        </row>
        <row r="448">
          <cell r="A448" t="str">
            <v>Cliente Exclusivo</v>
          </cell>
          <cell r="B448" t="str">
            <v>Stefany aparecida</v>
          </cell>
          <cell r="C448" t="str">
            <v>Alves</v>
          </cell>
          <cell r="D448" t="str">
            <v>Feminino</v>
          </cell>
          <cell r="E448">
            <v>34257</v>
          </cell>
          <cell r="F448" t="str">
            <v>(33) 99958-1154</v>
          </cell>
          <cell r="G448" t="str">
            <v>stefanyalves1510saa@gmail.com</v>
          </cell>
          <cell r="H448" t="str">
            <v>Resplendor</v>
          </cell>
          <cell r="I448" t="str">
            <v>Minas Gerais</v>
          </cell>
          <cell r="J448" t="str">
            <v>35.230-000</v>
          </cell>
        </row>
        <row r="449">
          <cell r="A449" t="str">
            <v>R7 ACADEMIA</v>
          </cell>
          <cell r="B449" t="str">
            <v>Rafaela Teixeira</v>
          </cell>
          <cell r="C449" t="str">
            <v>Leão</v>
          </cell>
          <cell r="D449" t="str">
            <v>Feminino</v>
          </cell>
          <cell r="E449">
            <v>34876</v>
          </cell>
          <cell r="F449" t="str">
            <v>(91) 98916-0234</v>
          </cell>
          <cell r="G449" t="str">
            <v>rafaelaleao2629@gmail.com</v>
          </cell>
          <cell r="H449" t="str">
            <v>Belém</v>
          </cell>
          <cell r="I449" t="str">
            <v>Pará</v>
          </cell>
          <cell r="J449" t="str">
            <v>66.087-640</v>
          </cell>
        </row>
        <row r="450">
          <cell r="A450" t="str">
            <v>Delícias da ana</v>
          </cell>
          <cell r="B450" t="str">
            <v>Ana Paula freitas</v>
          </cell>
          <cell r="C450" t="str">
            <v>Oliveira</v>
          </cell>
          <cell r="D450" t="str">
            <v>Feminino</v>
          </cell>
          <cell r="E450">
            <v>32830</v>
          </cell>
          <cell r="F450" t="str">
            <v>(68) 99969-8127</v>
          </cell>
          <cell r="G450" t="str">
            <v>anapaulaebrunoeduardo@outlook.com</v>
          </cell>
          <cell r="H450" t="str">
            <v>Rio Branco</v>
          </cell>
          <cell r="I450" t="str">
            <v>Acre</v>
          </cell>
          <cell r="J450" t="str">
            <v>69.900-241</v>
          </cell>
        </row>
        <row r="451">
          <cell r="A451" t="str">
            <v>Studio.Maju</v>
          </cell>
          <cell r="B451" t="str">
            <v>Jhully</v>
          </cell>
          <cell r="C451" t="str">
            <v>Soares</v>
          </cell>
          <cell r="D451" t="str">
            <v>Feminino</v>
          </cell>
          <cell r="E451">
            <v>33171</v>
          </cell>
          <cell r="F451" t="str">
            <v>(67) 98151-4392</v>
          </cell>
          <cell r="G451" t="str">
            <v>brunnogustavoo@gmail.com</v>
          </cell>
          <cell r="H451" t="str">
            <v>Campo Grande</v>
          </cell>
          <cell r="I451" t="str">
            <v>Mato Grosso do Sul</v>
          </cell>
          <cell r="J451" t="str">
            <v>79.075-052</v>
          </cell>
        </row>
        <row r="452">
          <cell r="A452" t="str">
            <v>Studio.Maju</v>
          </cell>
          <cell r="B452" t="str">
            <v>Jhully</v>
          </cell>
          <cell r="C452" t="str">
            <v>Soares</v>
          </cell>
          <cell r="D452" t="str">
            <v>Feminino</v>
          </cell>
          <cell r="E452">
            <v>33171</v>
          </cell>
          <cell r="F452" t="str">
            <v>(67) 98151-4392</v>
          </cell>
          <cell r="G452" t="str">
            <v>brunnogustavoo@gmail.com</v>
          </cell>
          <cell r="H452" t="str">
            <v>Campo Grande</v>
          </cell>
          <cell r="I452" t="str">
            <v>Mato Grosso do Sul</v>
          </cell>
          <cell r="J452" t="str">
            <v>79.075-052</v>
          </cell>
        </row>
        <row r="453">
          <cell r="A453" t="str">
            <v>Histamp</v>
          </cell>
          <cell r="B453" t="str">
            <v>Denilson</v>
          </cell>
          <cell r="C453" t="str">
            <v>Araujo</v>
          </cell>
          <cell r="D453" t="str">
            <v>Masculino</v>
          </cell>
          <cell r="E453">
            <v>35985</v>
          </cell>
          <cell r="F453" t="str">
            <v>(41) 99569-1916</v>
          </cell>
          <cell r="G453" t="str">
            <v>denilsonks5@gmail.com</v>
          </cell>
          <cell r="H453" t="str">
            <v>Curitiba</v>
          </cell>
          <cell r="I453" t="str">
            <v>Paraná</v>
          </cell>
          <cell r="J453" t="str">
            <v>82.960-190</v>
          </cell>
        </row>
        <row r="454">
          <cell r="A454" t="str">
            <v>Kitanda das Minas</v>
          </cell>
          <cell r="B454" t="str">
            <v>Priscila</v>
          </cell>
          <cell r="C454" t="str">
            <v>Aparecida Novaes</v>
          </cell>
          <cell r="D454" t="str">
            <v>Feminino</v>
          </cell>
          <cell r="E454">
            <v>30782</v>
          </cell>
          <cell r="F454" t="str">
            <v>(11) 2555-2864</v>
          </cell>
          <cell r="G454" t="str">
            <v>kitandadasminas@gmail.com</v>
          </cell>
          <cell r="H454" t="str">
            <v>São Paulo</v>
          </cell>
          <cell r="I454" t="str">
            <v>São Paulo</v>
          </cell>
          <cell r="J454" t="str">
            <v>08.472-100</v>
          </cell>
        </row>
        <row r="455">
          <cell r="A455" t="str">
            <v xml:space="preserve">Objetiva Assessoria e Marketing digital </v>
          </cell>
          <cell r="B455" t="str">
            <v>Joilson Bruno</v>
          </cell>
          <cell r="C455" t="str">
            <v>Sousa Silva</v>
          </cell>
          <cell r="D455" t="str">
            <v>Masculino</v>
          </cell>
          <cell r="E455">
            <v>34645</v>
          </cell>
          <cell r="F455" t="str">
            <v>(99) 98217-9077</v>
          </cell>
          <cell r="G455" t="str">
            <v>produtorjoilson@gmail.com</v>
          </cell>
          <cell r="H455" t="str">
            <v>Caxias</v>
          </cell>
          <cell r="I455" t="str">
            <v>Maranhão</v>
          </cell>
          <cell r="J455" t="str">
            <v>65.605-170</v>
          </cell>
        </row>
        <row r="456">
          <cell r="A456" t="str">
            <v>Ebaa Salada Orgânica no Pote</v>
          </cell>
          <cell r="B456" t="str">
            <v>Virgínia</v>
          </cell>
          <cell r="C456" t="str">
            <v>Borges</v>
          </cell>
          <cell r="D456" t="str">
            <v>Feminino</v>
          </cell>
          <cell r="E456">
            <v>26607</v>
          </cell>
          <cell r="F456" t="str">
            <v>(75) 99933-3464</v>
          </cell>
          <cell r="G456" t="str">
            <v>virginiaborges15@gmail.com</v>
          </cell>
          <cell r="H456" t="str">
            <v>Feira de Santana</v>
          </cell>
          <cell r="I456" t="str">
            <v>Bahia</v>
          </cell>
          <cell r="J456" t="str">
            <v>44.056-156</v>
          </cell>
        </row>
        <row r="457">
          <cell r="A457" t="str">
            <v>PICCOLO MIX FOOD</v>
          </cell>
          <cell r="B457" t="str">
            <v>MARIANE</v>
          </cell>
          <cell r="C457" t="str">
            <v>VITAL BORILLI</v>
          </cell>
          <cell r="D457" t="str">
            <v>Feminino</v>
          </cell>
          <cell r="E457">
            <v>31128</v>
          </cell>
          <cell r="F457" t="str">
            <v>(43) 99150-6505</v>
          </cell>
          <cell r="G457" t="str">
            <v>marianeborilli@outlook.com</v>
          </cell>
          <cell r="H457" t="str">
            <v>Londrina</v>
          </cell>
          <cell r="I457" t="str">
            <v>Paraná</v>
          </cell>
          <cell r="J457" t="str">
            <v>86.010-380</v>
          </cell>
        </row>
        <row r="458">
          <cell r="A458" t="str">
            <v>Piccolo Mix Food</v>
          </cell>
          <cell r="B458" t="str">
            <v>Rodrigo</v>
          </cell>
          <cell r="C458" t="str">
            <v>Gonçalves de Souza</v>
          </cell>
          <cell r="D458" t="str">
            <v>Masculino</v>
          </cell>
          <cell r="E458">
            <v>28983</v>
          </cell>
          <cell r="F458" t="str">
            <v>(43) 99180-0805</v>
          </cell>
          <cell r="G458" t="str">
            <v>rgoncalvesdesouza@gmail.com</v>
          </cell>
          <cell r="H458" t="str">
            <v>Londrina</v>
          </cell>
          <cell r="I458" t="str">
            <v>Paraná</v>
          </cell>
          <cell r="J458" t="str">
            <v>86.010-380</v>
          </cell>
        </row>
        <row r="459">
          <cell r="A459" t="str">
            <v>tecnicoexpresso.com</v>
          </cell>
          <cell r="B459" t="str">
            <v>nalio</v>
          </cell>
          <cell r="C459" t="str">
            <v>queiroz da silva</v>
          </cell>
          <cell r="D459" t="str">
            <v>Masculino</v>
          </cell>
          <cell r="E459">
            <v>35083</v>
          </cell>
          <cell r="F459" t="str">
            <v>(93) 99210-2292</v>
          </cell>
          <cell r="G459" t="str">
            <v>nalio.play@gmail.com</v>
          </cell>
          <cell r="H459" t="str">
            <v>Santarém</v>
          </cell>
          <cell r="I459" t="str">
            <v>Pará</v>
          </cell>
          <cell r="J459" t="str">
            <v>68.045-480</v>
          </cell>
        </row>
        <row r="460">
          <cell r="A460" t="str">
            <v>vaneska rebouças ateliê</v>
          </cell>
          <cell r="B460" t="str">
            <v>Vaneska</v>
          </cell>
          <cell r="C460" t="str">
            <v>Rebouças</v>
          </cell>
          <cell r="D460" t="str">
            <v>Feminino</v>
          </cell>
          <cell r="E460">
            <v>30922</v>
          </cell>
          <cell r="F460" t="str">
            <v>(85) 99624-4297</v>
          </cell>
          <cell r="G460" t="str">
            <v>vaneskamix@gmail.com</v>
          </cell>
          <cell r="H460" t="str">
            <v>Fortaleza</v>
          </cell>
          <cell r="I460" t="str">
            <v>Ceará</v>
          </cell>
          <cell r="J460" t="str">
            <v>60.511-013</v>
          </cell>
        </row>
        <row r="461">
          <cell r="A461" t="str">
            <v>Valeria modas</v>
          </cell>
          <cell r="B461" t="str">
            <v>Valeria</v>
          </cell>
          <cell r="C461" t="str">
            <v>Thomaz Da Cruz Fonseca</v>
          </cell>
          <cell r="D461" t="str">
            <v>Feminino</v>
          </cell>
          <cell r="E461">
            <v>31208</v>
          </cell>
          <cell r="F461" t="str">
            <v>(15) 99739-6573</v>
          </cell>
          <cell r="G461" t="str">
            <v>valeriathomazgab@gmail.com</v>
          </cell>
          <cell r="H461" t="str">
            <v>Itapeva</v>
          </cell>
          <cell r="I461" t="str">
            <v>São Paulo</v>
          </cell>
          <cell r="J461" t="str">
            <v>18.409-350</v>
          </cell>
        </row>
        <row r="462">
          <cell r="A462" t="str">
            <v>salvadieta</v>
          </cell>
          <cell r="B462" t="str">
            <v>NATASCHA</v>
          </cell>
          <cell r="C462" t="str">
            <v>RAMOS RODRIGUES DAMASCENO</v>
          </cell>
          <cell r="D462" t="str">
            <v>Feminino</v>
          </cell>
          <cell r="E462">
            <v>31562</v>
          </cell>
          <cell r="F462" t="str">
            <v>(91) 98414-4320</v>
          </cell>
          <cell r="G462" t="str">
            <v>natascha_damasceno@yahoo.com.br</v>
          </cell>
          <cell r="H462" t="str">
            <v>Belém</v>
          </cell>
          <cell r="I462" t="str">
            <v>Pará</v>
          </cell>
          <cell r="J462" t="str">
            <v>66.050-110</v>
          </cell>
        </row>
        <row r="463">
          <cell r="A463" t="str">
            <v>Dinah Joelly</v>
          </cell>
          <cell r="B463" t="str">
            <v>Dinah Joelly</v>
          </cell>
          <cell r="C463" t="str">
            <v>Batista dos Santos</v>
          </cell>
          <cell r="D463" t="str">
            <v>Feminino</v>
          </cell>
          <cell r="E463">
            <v>35844</v>
          </cell>
          <cell r="F463" t="str">
            <v>(92) 98180-6697</v>
          </cell>
          <cell r="G463" t="str">
            <v>dinahjoelly@gmail.com</v>
          </cell>
          <cell r="H463" t="str">
            <v>Manaus</v>
          </cell>
          <cell r="I463" t="str">
            <v>Amazonas</v>
          </cell>
          <cell r="J463" t="str">
            <v>69.070-260</v>
          </cell>
        </row>
        <row r="464">
          <cell r="A464" t="str">
            <v xml:space="preserve">Marina vargas  treinamento funcional </v>
          </cell>
          <cell r="B464" t="str">
            <v>Marina</v>
          </cell>
          <cell r="C464" t="str">
            <v>Vargas</v>
          </cell>
          <cell r="D464" t="str">
            <v>Feminino</v>
          </cell>
          <cell r="E464">
            <v>34625</v>
          </cell>
          <cell r="F464" t="str">
            <v>(54) 98105-5281</v>
          </cell>
          <cell r="G464" t="str">
            <v>maarinavargas_@hotmail.com</v>
          </cell>
          <cell r="H464" t="str">
            <v>Passo Fundo</v>
          </cell>
          <cell r="I464" t="str">
            <v>Rio Grande do Sul</v>
          </cell>
          <cell r="J464" t="str">
            <v>99.050-360</v>
          </cell>
        </row>
        <row r="465">
          <cell r="A465" t="str">
            <v>tratafacilh2o</v>
          </cell>
          <cell r="B465" t="str">
            <v>Luis Fernando</v>
          </cell>
          <cell r="C465" t="str">
            <v>Negro</v>
          </cell>
          <cell r="D465" t="str">
            <v>Masculino</v>
          </cell>
          <cell r="E465">
            <v>23835</v>
          </cell>
          <cell r="F465" t="str">
            <v>(19) 3441-2205</v>
          </cell>
          <cell r="G465" t="str">
            <v>luisfpnegro@gmail.com</v>
          </cell>
          <cell r="H465" t="str">
            <v>Limeira</v>
          </cell>
          <cell r="I465" t="str">
            <v>São Paulo</v>
          </cell>
          <cell r="J465" t="str">
            <v>13.482-546</v>
          </cell>
        </row>
        <row r="466">
          <cell r="A466" t="str">
            <v>CAMILA STORK</v>
          </cell>
          <cell r="B466" t="str">
            <v>CAMILA</v>
          </cell>
          <cell r="C466" t="str">
            <v>DE SALLES</v>
          </cell>
          <cell r="D466" t="str">
            <v>Feminino</v>
          </cell>
          <cell r="E466">
            <v>32874</v>
          </cell>
          <cell r="F466" t="str">
            <v>(21) 98933-6519</v>
          </cell>
          <cell r="G466" t="str">
            <v>camilastork@gmail.com</v>
          </cell>
          <cell r="H466" t="str">
            <v>RIO DE JANEIRO</v>
          </cell>
          <cell r="I466" t="str">
            <v>Rio de Janeiro</v>
          </cell>
          <cell r="J466" t="str">
            <v>23.560-868</v>
          </cell>
        </row>
        <row r="467">
          <cell r="A467" t="str">
            <v>D&amp;D Eventos e Soluções em Transportes</v>
          </cell>
          <cell r="B467" t="str">
            <v>Daniela</v>
          </cell>
          <cell r="C467" t="str">
            <v>Guimarães</v>
          </cell>
          <cell r="D467" t="str">
            <v>Feminino</v>
          </cell>
          <cell r="E467">
            <v>29473</v>
          </cell>
          <cell r="F467" t="str">
            <v>(11) 99360-8640</v>
          </cell>
          <cell r="G467" t="str">
            <v>danissiela@hotmail.com</v>
          </cell>
          <cell r="H467" t="str">
            <v>São Paulo</v>
          </cell>
          <cell r="I467" t="str">
            <v>São Paulo</v>
          </cell>
          <cell r="J467" t="str">
            <v>08.220-240</v>
          </cell>
        </row>
        <row r="468">
          <cell r="A468" t="str">
            <v>CAMILA STORK</v>
          </cell>
          <cell r="B468" t="str">
            <v>CAMILA</v>
          </cell>
          <cell r="C468" t="str">
            <v>DE SALLES</v>
          </cell>
          <cell r="D468" t="str">
            <v>Feminino</v>
          </cell>
          <cell r="E468">
            <v>32874</v>
          </cell>
          <cell r="F468" t="str">
            <v>(21) 98933-6519</v>
          </cell>
          <cell r="G468" t="str">
            <v>camilastork@gmail.com</v>
          </cell>
          <cell r="H468" t="str">
            <v>RIO DE JANEIRO</v>
          </cell>
          <cell r="I468" t="str">
            <v>Rio de Janeiro</v>
          </cell>
          <cell r="J468" t="str">
            <v>23.560-868</v>
          </cell>
        </row>
        <row r="469">
          <cell r="A469" t="str">
            <v>Recordart Ateliê de Personalizados</v>
          </cell>
          <cell r="B469" t="str">
            <v>Viviane graziele</v>
          </cell>
          <cell r="C469" t="str">
            <v>Ev</v>
          </cell>
          <cell r="D469" t="str">
            <v>Feminino</v>
          </cell>
          <cell r="E469">
            <v>31685</v>
          </cell>
          <cell r="F469" t="str">
            <v>(51) 99760-2840</v>
          </cell>
          <cell r="G469" t="str">
            <v>vivi-ev@bol.com.br</v>
          </cell>
          <cell r="H469" t="str">
            <v>Campo Bom</v>
          </cell>
          <cell r="I469" t="str">
            <v>Rio Grande do Sul</v>
          </cell>
          <cell r="J469" t="str">
            <v>93.700-000</v>
          </cell>
        </row>
        <row r="470">
          <cell r="A470" t="str">
            <v>Salão de Beleza Maurício Moura</v>
          </cell>
          <cell r="B470" t="str">
            <v>Maurício</v>
          </cell>
          <cell r="C470" t="str">
            <v>Moura</v>
          </cell>
          <cell r="D470" t="str">
            <v>Masculino</v>
          </cell>
          <cell r="E470">
            <v>35770</v>
          </cell>
          <cell r="F470" t="str">
            <v>(99) 98421-9974</v>
          </cell>
          <cell r="G470" t="str">
            <v>mauriciobezmoura@gmail.com</v>
          </cell>
          <cell r="H470" t="str">
            <v>Joselândia</v>
          </cell>
          <cell r="I470" t="str">
            <v>Maranhão</v>
          </cell>
          <cell r="J470" t="str">
            <v>65.755-000</v>
          </cell>
        </row>
        <row r="471">
          <cell r="A471" t="str">
            <v>Salão e distribuição de cosméticos</v>
          </cell>
          <cell r="B471" t="str">
            <v>Tamires</v>
          </cell>
          <cell r="C471" t="str">
            <v>Barbosa Silva Rufino</v>
          </cell>
          <cell r="D471" t="str">
            <v>Feminino</v>
          </cell>
          <cell r="E471">
            <v>33654</v>
          </cell>
          <cell r="F471" t="str">
            <v>(81) 98833-9740</v>
          </cell>
          <cell r="G471" t="str">
            <v>tamiresbsilva2010@hotmail.com</v>
          </cell>
          <cell r="H471" t="str">
            <v>Recife</v>
          </cell>
          <cell r="I471" t="str">
            <v>Pernambuco</v>
          </cell>
          <cell r="J471" t="str">
            <v>52.291-250</v>
          </cell>
        </row>
        <row r="472">
          <cell r="A472" t="str">
            <v xml:space="preserve">Ellos Gráfica e Estamparia </v>
          </cell>
          <cell r="B472" t="str">
            <v>Ana Paula</v>
          </cell>
          <cell r="C472" t="str">
            <v>Fernandes</v>
          </cell>
          <cell r="D472" t="str">
            <v>Feminino</v>
          </cell>
          <cell r="E472">
            <v>32574</v>
          </cell>
          <cell r="F472" t="str">
            <v>(31) 99289-2959</v>
          </cell>
          <cell r="G472" t="str">
            <v>ellosdesignemkt@gmail.com</v>
          </cell>
          <cell r="H472" t="str">
            <v>Sabará</v>
          </cell>
          <cell r="I472" t="str">
            <v>Minas Gerais</v>
          </cell>
          <cell r="J472" t="str">
            <v>34.600-260</v>
          </cell>
        </row>
        <row r="473">
          <cell r="A473" t="str">
            <v>4 Pétalas Doces e Sabores</v>
          </cell>
          <cell r="B473" t="str">
            <v>Luciana</v>
          </cell>
          <cell r="C473" t="str">
            <v>Barreto</v>
          </cell>
          <cell r="D473" t="str">
            <v>Feminino</v>
          </cell>
          <cell r="E473">
            <v>30742</v>
          </cell>
          <cell r="F473" t="str">
            <v>(21) 96464-9476</v>
          </cell>
          <cell r="G473" t="str">
            <v>lucianagfb@gmail.com</v>
          </cell>
          <cell r="H473" t="str">
            <v>Rio de Janeiro</v>
          </cell>
          <cell r="I473" t="str">
            <v>Rio de Janeiro</v>
          </cell>
          <cell r="J473" t="str">
            <v>23.025-140</v>
          </cell>
        </row>
        <row r="474">
          <cell r="A474" t="str">
            <v>Oh! My Money</v>
          </cell>
          <cell r="B474" t="str">
            <v>Gabriel</v>
          </cell>
          <cell r="C474" t="str">
            <v>Alencar</v>
          </cell>
          <cell r="D474" t="str">
            <v>Masculino</v>
          </cell>
          <cell r="E474">
            <v>35481</v>
          </cell>
          <cell r="F474" t="str">
            <v>(11) 98774-7494</v>
          </cell>
          <cell r="G474" t="str">
            <v>gabrielreisalencar@gmail.com</v>
          </cell>
          <cell r="H474" t="str">
            <v>Mauá</v>
          </cell>
          <cell r="I474" t="str">
            <v>São Paulo</v>
          </cell>
          <cell r="J474" t="str">
            <v>09.341-260</v>
          </cell>
        </row>
        <row r="475">
          <cell r="A475" t="str">
            <v>Fetiche</v>
          </cell>
          <cell r="B475" t="str">
            <v>Ednea</v>
          </cell>
          <cell r="C475" t="str">
            <v>Silva</v>
          </cell>
          <cell r="D475" t="str">
            <v>Feminino</v>
          </cell>
          <cell r="E475">
            <v>24913</v>
          </cell>
          <cell r="F475" t="str">
            <v>(11) 97314-7387</v>
          </cell>
          <cell r="G475" t="str">
            <v>ednearuiz.er@gmail.com</v>
          </cell>
          <cell r="H475" t="str">
            <v>Suzano</v>
          </cell>
          <cell r="I475" t="str">
            <v>São Paulo</v>
          </cell>
          <cell r="J475" t="str">
            <v>08.683-020</v>
          </cell>
        </row>
        <row r="476">
          <cell r="A476" t="str">
            <v>BL PROMOTORA</v>
          </cell>
          <cell r="B476" t="str">
            <v>Luana thaina</v>
          </cell>
          <cell r="C476" t="str">
            <v>pereira albarado</v>
          </cell>
          <cell r="D476" t="str">
            <v>Feminino</v>
          </cell>
          <cell r="E476">
            <v>33795</v>
          </cell>
          <cell r="F476" t="str">
            <v>(93) 99222-1152</v>
          </cell>
          <cell r="G476" t="str">
            <v>luana.albarado@gmail.com</v>
          </cell>
          <cell r="H476" t="str">
            <v>Juruti</v>
          </cell>
          <cell r="I476" t="str">
            <v>Pará</v>
          </cell>
          <cell r="J476" t="str">
            <v>68.170-000</v>
          </cell>
        </row>
        <row r="477">
          <cell r="A477" t="str">
            <v>PREFERENCIAL CRED EMPRÉSTIMOS CONSIGNADO</v>
          </cell>
          <cell r="B477" t="str">
            <v>RHAYSON FILLIPE MARTINS</v>
          </cell>
          <cell r="C477" t="str">
            <v>DO NASCIMENTO</v>
          </cell>
          <cell r="D477" t="str">
            <v>Masculino</v>
          </cell>
          <cell r="E477">
            <v>34243</v>
          </cell>
          <cell r="F477" t="str">
            <v>(27) 3026-9001</v>
          </cell>
          <cell r="G477" t="str">
            <v>preferencialcred.es@gmail.com</v>
          </cell>
          <cell r="H477" t="str">
            <v>Vitória</v>
          </cell>
          <cell r="I477" t="str">
            <v>Espírito Santo</v>
          </cell>
          <cell r="J477" t="str">
            <v>29.090-240</v>
          </cell>
        </row>
        <row r="478">
          <cell r="A478" t="str">
            <v>COIMBRA ALIMENTOS DA AMAZONIA</v>
          </cell>
          <cell r="B478" t="str">
            <v>ULYSSES</v>
          </cell>
          <cell r="C478" t="str">
            <v>RAPHAEL GOMES NOBRE</v>
          </cell>
          <cell r="D478" t="str">
            <v>Masculino</v>
          </cell>
          <cell r="E478">
            <v>33963</v>
          </cell>
          <cell r="F478" t="str">
            <v>(92) 99244-0524</v>
          </cell>
          <cell r="G478" t="str">
            <v>cttcoimbra.ts@gmail.com</v>
          </cell>
          <cell r="H478" t="str">
            <v>Manaus</v>
          </cell>
          <cell r="I478" t="str">
            <v>Amazonas</v>
          </cell>
          <cell r="J478" t="str">
            <v>69.037-487</v>
          </cell>
        </row>
        <row r="479">
          <cell r="A479" t="str">
            <v>MurKai Confecção</v>
          </cell>
          <cell r="B479" t="str">
            <v>Vanessa Aparecida</v>
          </cell>
          <cell r="C479" t="str">
            <v>Romão dos Santos Tosta</v>
          </cell>
          <cell r="D479" t="str">
            <v>Feminino</v>
          </cell>
          <cell r="E479">
            <v>30086</v>
          </cell>
          <cell r="F479" t="str">
            <v>(11) 99755-8544</v>
          </cell>
          <cell r="G479" t="str">
            <v>vanistosta@gmail.com</v>
          </cell>
          <cell r="H479" t="str">
            <v>São Paulo</v>
          </cell>
          <cell r="I479" t="str">
            <v>São Paulo</v>
          </cell>
          <cell r="J479" t="str">
            <v>02.352-020</v>
          </cell>
        </row>
        <row r="480">
          <cell r="A480" t="str">
            <v>MurKai Confecção</v>
          </cell>
          <cell r="B480" t="str">
            <v>Vanessa Aparecida</v>
          </cell>
          <cell r="C480" t="str">
            <v>Romão dos Santos Tosta</v>
          </cell>
          <cell r="D480" t="str">
            <v>Feminino</v>
          </cell>
          <cell r="E480">
            <v>30086</v>
          </cell>
          <cell r="F480" t="str">
            <v>(11) 99755-8544</v>
          </cell>
          <cell r="G480" t="str">
            <v>vanistosta@gmail.com</v>
          </cell>
          <cell r="H480" t="str">
            <v>São Paulo</v>
          </cell>
          <cell r="I480" t="str">
            <v>São Paulo</v>
          </cell>
          <cell r="J480" t="str">
            <v>02.352-020</v>
          </cell>
        </row>
        <row r="481">
          <cell r="A481" t="str">
            <v>FAROFA DA ELMA</v>
          </cell>
          <cell r="B481" t="str">
            <v>Alline</v>
          </cell>
          <cell r="C481" t="str">
            <v>Magalhães Ataide</v>
          </cell>
          <cell r="D481" t="str">
            <v>Feminino</v>
          </cell>
          <cell r="E481">
            <v>31254</v>
          </cell>
          <cell r="F481" t="str">
            <v>(92) 98196-8363</v>
          </cell>
          <cell r="G481" t="str">
            <v>alline.rj@hotmail.com</v>
          </cell>
          <cell r="H481" t="str">
            <v>Manaus</v>
          </cell>
          <cell r="I481" t="str">
            <v>Amazonas</v>
          </cell>
          <cell r="J481" t="str">
            <v>69.099-515</v>
          </cell>
        </row>
        <row r="482">
          <cell r="A482" t="str">
            <v>WC Moda &amp; Shoes</v>
          </cell>
          <cell r="B482" t="str">
            <v>Wallace</v>
          </cell>
          <cell r="C482" t="str">
            <v>José Lins da Silva</v>
          </cell>
          <cell r="D482" t="str">
            <v>Masculino</v>
          </cell>
          <cell r="E482">
            <v>34916</v>
          </cell>
          <cell r="F482" t="str">
            <v>(11) 95887-1157</v>
          </cell>
          <cell r="G482" t="str">
            <v>wcmodashoes@hotmail.com</v>
          </cell>
          <cell r="H482" t="str">
            <v>Diadema</v>
          </cell>
          <cell r="I482" t="str">
            <v>São Paulo</v>
          </cell>
          <cell r="J482" t="str">
            <v>09.961-630</v>
          </cell>
        </row>
        <row r="483">
          <cell r="A483" t="str">
            <v>Pizzaria Martins</v>
          </cell>
          <cell r="B483" t="str">
            <v>CHARLENE</v>
          </cell>
          <cell r="C483" t="str">
            <v>Marques Martins</v>
          </cell>
          <cell r="D483" t="str">
            <v>Feminino</v>
          </cell>
          <cell r="E483">
            <v>31665</v>
          </cell>
          <cell r="F483" t="str">
            <v>(11) 95580-8966</v>
          </cell>
          <cell r="G483" t="str">
            <v>sharlenemartinsdoamaral@hotmail.com</v>
          </cell>
          <cell r="H483" t="str">
            <v>Arujá</v>
          </cell>
          <cell r="I483" t="str">
            <v>São Paulo</v>
          </cell>
          <cell r="J483" t="str">
            <v>07.400-180</v>
          </cell>
        </row>
        <row r="484">
          <cell r="A484" t="str">
            <v xml:space="preserve">Echosis Itabirito </v>
          </cell>
          <cell r="B484" t="str">
            <v>Guilherme Corsino</v>
          </cell>
          <cell r="C484" t="str">
            <v>de Oliveira</v>
          </cell>
          <cell r="D484" t="str">
            <v>Masculino</v>
          </cell>
          <cell r="E484">
            <v>32135</v>
          </cell>
          <cell r="F484" t="str">
            <v>(31) 99305-0069</v>
          </cell>
          <cell r="G484" t="str">
            <v>guilherme.itabirito@echosis.com.br</v>
          </cell>
          <cell r="H484" t="str">
            <v>Itabirito</v>
          </cell>
          <cell r="I484" t="str">
            <v>Minas Gerais</v>
          </cell>
          <cell r="J484" t="str">
            <v>35.450-000</v>
          </cell>
        </row>
        <row r="485">
          <cell r="A485" t="str">
            <v>Voix</v>
          </cell>
          <cell r="B485" t="str">
            <v>Marco Antonio</v>
          </cell>
          <cell r="C485" t="str">
            <v>Linhares</v>
          </cell>
          <cell r="D485" t="str">
            <v>Masculino</v>
          </cell>
          <cell r="E485">
            <v>30260</v>
          </cell>
          <cell r="F485" t="str">
            <v>(19) 99261-3082</v>
          </cell>
          <cell r="G485" t="str">
            <v>marco.antonio.unicamp@gmail.com</v>
          </cell>
          <cell r="H485" t="str">
            <v>Campinas</v>
          </cell>
          <cell r="I485" t="str">
            <v>São Paulo</v>
          </cell>
          <cell r="J485" t="str">
            <v>13.086-090</v>
          </cell>
        </row>
        <row r="486">
          <cell r="A486" t="str">
            <v>Rei da Água</v>
          </cell>
          <cell r="B486" t="str">
            <v>francisco</v>
          </cell>
          <cell r="C486" t="str">
            <v>araujo</v>
          </cell>
          <cell r="D486" t="str">
            <v>Masculino</v>
          </cell>
          <cell r="E486">
            <v>26770</v>
          </cell>
          <cell r="F486" t="str">
            <v>(21) 97291-7148</v>
          </cell>
          <cell r="G486" t="str">
            <v>1reidaagua@gmail.com</v>
          </cell>
          <cell r="H486" t="str">
            <v>Niterói</v>
          </cell>
          <cell r="I486" t="str">
            <v>Rio de Janeiro</v>
          </cell>
          <cell r="J486" t="str">
            <v>24.230-131</v>
          </cell>
        </row>
        <row r="487">
          <cell r="A487" t="str">
            <v>Clínica Melhor Terapia</v>
          </cell>
          <cell r="B487" t="str">
            <v>denis kauê</v>
          </cell>
          <cell r="C487" t="str">
            <v>martins tosta</v>
          </cell>
          <cell r="D487" t="str">
            <v>Masculino</v>
          </cell>
          <cell r="E487">
            <v>31164</v>
          </cell>
          <cell r="F487" t="str">
            <v>(11) 98195-1851</v>
          </cell>
          <cell r="G487" t="str">
            <v>deniskaue@gmail.com</v>
          </cell>
          <cell r="H487" t="str">
            <v>São Paulo</v>
          </cell>
          <cell r="I487" t="str">
            <v>São Paulo</v>
          </cell>
          <cell r="J487" t="str">
            <v>02.352-020</v>
          </cell>
        </row>
        <row r="488">
          <cell r="A488" t="str">
            <v>Banca M83</v>
          </cell>
          <cell r="B488" t="str">
            <v>Leonardo</v>
          </cell>
          <cell r="C488" t="str">
            <v>Ramos Onorato</v>
          </cell>
          <cell r="D488" t="str">
            <v>Masculino</v>
          </cell>
          <cell r="E488">
            <v>30441</v>
          </cell>
          <cell r="F488" t="str">
            <v>(11) 97693-7541</v>
          </cell>
          <cell r="G488" t="str">
            <v>leonardraon@gmail.com</v>
          </cell>
          <cell r="H488" t="str">
            <v>São Paulo</v>
          </cell>
          <cell r="I488" t="str">
            <v>São Paulo</v>
          </cell>
          <cell r="J488" t="str">
            <v>08.161-250</v>
          </cell>
        </row>
        <row r="489">
          <cell r="A489" t="str">
            <v>Relato e Leveza</v>
          </cell>
          <cell r="B489" t="str">
            <v>Kamila</v>
          </cell>
          <cell r="C489" t="str">
            <v>Hauer</v>
          </cell>
          <cell r="D489" t="str">
            <v>Feminino</v>
          </cell>
          <cell r="E489">
            <v>33535</v>
          </cell>
          <cell r="F489" t="str">
            <v>(47) 99769-0220</v>
          </cell>
          <cell r="G489" t="str">
            <v>kamilahauer@hotmail.com</v>
          </cell>
          <cell r="H489" t="str">
            <v>Itajaí</v>
          </cell>
          <cell r="I489" t="str">
            <v>Santa Catarina</v>
          </cell>
          <cell r="J489" t="str">
            <v>88.309-401</v>
          </cell>
        </row>
        <row r="490">
          <cell r="A490" t="str">
            <v>Canekas Bahia</v>
          </cell>
          <cell r="B490" t="str">
            <v>Lialvino</v>
          </cell>
          <cell r="C490" t="str">
            <v>Barreto</v>
          </cell>
          <cell r="D490" t="str">
            <v>Masculino</v>
          </cell>
          <cell r="E490">
            <v>30421</v>
          </cell>
          <cell r="F490" t="str">
            <v>(71) 99926-7647</v>
          </cell>
          <cell r="G490" t="str">
            <v>contato@canekasbahia.com.br</v>
          </cell>
          <cell r="H490" t="str">
            <v>Irecê</v>
          </cell>
          <cell r="I490" t="str">
            <v>Bahia</v>
          </cell>
          <cell r="J490" t="str">
            <v>44.900-000</v>
          </cell>
        </row>
        <row r="491">
          <cell r="A491" t="str">
            <v>MTV MOVEIS LTDA</v>
          </cell>
          <cell r="B491" t="str">
            <v>Victor</v>
          </cell>
          <cell r="C491" t="str">
            <v>Koga</v>
          </cell>
          <cell r="D491" t="str">
            <v>Masculino</v>
          </cell>
          <cell r="E491">
            <v>33771</v>
          </cell>
          <cell r="F491" t="str">
            <v>(43) 99694-0678</v>
          </cell>
          <cell r="G491" t="str">
            <v>mtvmoveis@outlook.com</v>
          </cell>
          <cell r="H491" t="str">
            <v>Arapongas</v>
          </cell>
          <cell r="I491" t="str">
            <v>Paraná</v>
          </cell>
          <cell r="J491" t="str">
            <v>86.710-235</v>
          </cell>
        </row>
        <row r="492">
          <cell r="A492" t="str">
            <v>Miss Margot Noivas</v>
          </cell>
          <cell r="B492" t="str">
            <v>Daniela</v>
          </cell>
          <cell r="C492" t="str">
            <v>Ramos</v>
          </cell>
          <cell r="D492" t="str">
            <v>Feminino</v>
          </cell>
          <cell r="E492">
            <v>33482</v>
          </cell>
          <cell r="F492" t="str">
            <v>(11) 96076-9568</v>
          </cell>
          <cell r="G492" t="str">
            <v>daniela-sousa@outlook.com</v>
          </cell>
          <cell r="H492" t="str">
            <v>São Paulo</v>
          </cell>
          <cell r="I492" t="str">
            <v>São Paulo</v>
          </cell>
          <cell r="J492" t="str">
            <v>03.015-010</v>
          </cell>
        </row>
        <row r="493">
          <cell r="A493" t="str">
            <v>Sintonia Guest Home</v>
          </cell>
          <cell r="B493" t="str">
            <v>Fátima</v>
          </cell>
          <cell r="C493" t="str">
            <v>Góes Iglesias Oliveira</v>
          </cell>
          <cell r="D493" t="str">
            <v>Feminino</v>
          </cell>
          <cell r="E493">
            <v>26437</v>
          </cell>
          <cell r="F493" t="str">
            <v>(21) 97483-3665</v>
          </cell>
          <cell r="G493" t="str">
            <v>fatimasintonia@gmail.com</v>
          </cell>
          <cell r="H493" t="str">
            <v>Rio de Janeiro</v>
          </cell>
          <cell r="I493" t="str">
            <v>Rio de Janeiro</v>
          </cell>
          <cell r="J493" t="str">
            <v>22.230-030</v>
          </cell>
        </row>
        <row r="494">
          <cell r="A494" t="str">
            <v>Gráfica cafep</v>
          </cell>
          <cell r="B494" t="str">
            <v>Sayne</v>
          </cell>
          <cell r="C494" t="str">
            <v>Ferreira paula</v>
          </cell>
          <cell r="D494" t="str">
            <v>Feminino</v>
          </cell>
          <cell r="E494">
            <v>34195</v>
          </cell>
          <cell r="F494" t="str">
            <v>(34) 99889-0745</v>
          </cell>
          <cell r="G494" t="str">
            <v>sayneferpaula@gmail.com</v>
          </cell>
          <cell r="H494" t="str">
            <v>Uberlândia</v>
          </cell>
          <cell r="I494" t="str">
            <v>Minas Gerais</v>
          </cell>
          <cell r="J494" t="str">
            <v>38.402-184</v>
          </cell>
        </row>
        <row r="495">
          <cell r="A495" t="str">
            <v xml:space="preserve">CB Soluções </v>
          </cell>
          <cell r="B495" t="str">
            <v>Cauan Batista Pereira de</v>
          </cell>
          <cell r="C495" t="str">
            <v xml:space="preserve">Oliveira </v>
          </cell>
          <cell r="D495" t="str">
            <v>Masculino</v>
          </cell>
          <cell r="E495">
            <v>33192</v>
          </cell>
          <cell r="F495" t="str">
            <v>(71) 98651-7880</v>
          </cell>
          <cell r="G495" t="str">
            <v>cauan_oliveira_@hotmail.com</v>
          </cell>
          <cell r="H495" t="str">
            <v>Salvador</v>
          </cell>
          <cell r="I495" t="str">
            <v>Bahia</v>
          </cell>
          <cell r="J495" t="str">
            <v>40.285-000</v>
          </cell>
        </row>
        <row r="496">
          <cell r="A496" t="str">
            <v xml:space="preserve">Cosmético E variedades </v>
          </cell>
          <cell r="B496" t="str">
            <v>Llanaya</v>
          </cell>
          <cell r="C496" t="str">
            <v>Keven</v>
          </cell>
          <cell r="D496" t="str">
            <v>Feminino</v>
          </cell>
          <cell r="E496">
            <v>34651</v>
          </cell>
          <cell r="F496" t="str">
            <v>(63) 99953-1697</v>
          </cell>
          <cell r="G496" t="str">
            <v>1115363888626193@facebook.com</v>
          </cell>
          <cell r="H496" t="str">
            <v>Augustinópolis</v>
          </cell>
          <cell r="I496" t="str">
            <v>Tocantins</v>
          </cell>
          <cell r="J496" t="str">
            <v>77.960-000</v>
          </cell>
        </row>
        <row r="497">
          <cell r="A497" t="str">
            <v>PROJETO VELHO RICO</v>
          </cell>
          <cell r="B497" t="str">
            <v>Edmilton</v>
          </cell>
          <cell r="C497" t="str">
            <v>Prazeres</v>
          </cell>
          <cell r="D497" t="str">
            <v>Masculino</v>
          </cell>
          <cell r="E497">
            <v>35201</v>
          </cell>
          <cell r="F497" t="str">
            <v>(71) 99337-4883</v>
          </cell>
          <cell r="G497" t="str">
            <v>edmilton.prazeres@gmail.com</v>
          </cell>
          <cell r="H497" t="str">
            <v>Salvador</v>
          </cell>
          <cell r="I497" t="str">
            <v>Bahia</v>
          </cell>
          <cell r="J497" t="str">
            <v>41.820-020</v>
          </cell>
        </row>
        <row r="498">
          <cell r="A498" t="str">
            <v>LITZENH SILVA GONÇALVES TAVARES</v>
          </cell>
          <cell r="B498" t="str">
            <v>LITZENH SILVA</v>
          </cell>
          <cell r="C498" t="str">
            <v>TAVARES</v>
          </cell>
          <cell r="D498" t="str">
            <v>Feminino</v>
          </cell>
          <cell r="E498">
            <v>33059</v>
          </cell>
          <cell r="F498" t="str">
            <v>(91) 98995-1697</v>
          </cell>
          <cell r="G498" t="str">
            <v>litzenhgoncalves@yahoo.com</v>
          </cell>
          <cell r="H498" t="str">
            <v>BELÉM</v>
          </cell>
          <cell r="I498" t="str">
            <v>Pará</v>
          </cell>
          <cell r="J498" t="str">
            <v>66.020-260</v>
          </cell>
        </row>
        <row r="499">
          <cell r="A499" t="str">
            <v xml:space="preserve">Maxgas Comércio Varejista de Gás </v>
          </cell>
          <cell r="B499" t="str">
            <v>Daniela</v>
          </cell>
          <cell r="C499" t="str">
            <v>Carneiro da Silva Guimarães</v>
          </cell>
          <cell r="D499" t="str">
            <v>Feminino</v>
          </cell>
          <cell r="E499">
            <v>30729</v>
          </cell>
          <cell r="F499" t="str">
            <v>(71) 99609-0904</v>
          </cell>
          <cell r="G499" t="str">
            <v>danyenf1@gmail.com</v>
          </cell>
          <cell r="H499" t="str">
            <v>Salvador</v>
          </cell>
          <cell r="I499" t="str">
            <v>Bahia</v>
          </cell>
          <cell r="J499" t="str">
            <v>41.720-100</v>
          </cell>
        </row>
        <row r="500">
          <cell r="A500" t="str">
            <v>Educação Learning By Doing</v>
          </cell>
          <cell r="B500" t="str">
            <v>J.f.</v>
          </cell>
          <cell r="C500" t="str">
            <v>Neto</v>
          </cell>
          <cell r="D500" t="str">
            <v>Masculino</v>
          </cell>
          <cell r="E500">
            <v>31703</v>
          </cell>
          <cell r="F500" t="str">
            <v>(64) 8415-3720</v>
          </cell>
          <cell r="G500" t="str">
            <v>jf.neto.n2@gmail.com</v>
          </cell>
          <cell r="H500" t="str">
            <v>Quirinópolis</v>
          </cell>
          <cell r="I500" t="str">
            <v>Goiás</v>
          </cell>
          <cell r="J500" t="str">
            <v>75.860-000</v>
          </cell>
        </row>
        <row r="501">
          <cell r="A501" t="str">
            <v xml:space="preserve">Estefany modas e acessórios </v>
          </cell>
          <cell r="B501" t="str">
            <v>Nadime</v>
          </cell>
          <cell r="C501" t="str">
            <v>Silva</v>
          </cell>
          <cell r="D501" t="str">
            <v>Feminino</v>
          </cell>
          <cell r="E501">
            <v>34955</v>
          </cell>
          <cell r="F501" t="str">
            <v>(51) 99548-2164</v>
          </cell>
          <cell r="G501" t="str">
            <v>estefany.necs@outlook.com</v>
          </cell>
          <cell r="H501" t="str">
            <v>Lucas do Rio Verde</v>
          </cell>
          <cell r="I501" t="str">
            <v>Mato Grosso</v>
          </cell>
          <cell r="J501" t="str">
            <v>78.455-000</v>
          </cell>
        </row>
        <row r="502">
          <cell r="A502" t="str">
            <v>Aloés Joias Variedades Slz</v>
          </cell>
          <cell r="B502" t="str">
            <v>Marcele</v>
          </cell>
          <cell r="C502" t="str">
            <v>Mendes</v>
          </cell>
          <cell r="D502" t="str">
            <v>Feminino</v>
          </cell>
          <cell r="E502">
            <v>30354</v>
          </cell>
          <cell r="F502" t="str">
            <v>(98) 98458-7669</v>
          </cell>
          <cell r="G502" t="str">
            <v>marcelegerudeb@gmail.com</v>
          </cell>
          <cell r="H502" t="str">
            <v>São Luís</v>
          </cell>
          <cell r="I502" t="str">
            <v>Maranhão</v>
          </cell>
          <cell r="J502" t="str">
            <v>65.067-380</v>
          </cell>
        </row>
        <row r="503">
          <cell r="A503" t="str">
            <v>Magia Confecções</v>
          </cell>
          <cell r="B503" t="str">
            <v>Samara Gadelha</v>
          </cell>
          <cell r="C503" t="str">
            <v>Fernandes</v>
          </cell>
          <cell r="D503" t="str">
            <v>Feminino</v>
          </cell>
          <cell r="E503">
            <v>33049</v>
          </cell>
          <cell r="F503" t="str">
            <v>(88) 99309-5759</v>
          </cell>
          <cell r="G503" t="str">
            <v>samarag.fernandes@hotmail.com</v>
          </cell>
          <cell r="H503" t="str">
            <v>Sobral</v>
          </cell>
          <cell r="I503" t="str">
            <v>Ceará</v>
          </cell>
          <cell r="J503" t="str">
            <v>62.051-018</v>
          </cell>
        </row>
        <row r="504">
          <cell r="A504" t="str">
            <v>Magia Confecções</v>
          </cell>
          <cell r="B504" t="str">
            <v>Samara Gadelha</v>
          </cell>
          <cell r="C504" t="str">
            <v>Fernandes</v>
          </cell>
          <cell r="D504" t="str">
            <v>Feminino</v>
          </cell>
          <cell r="E504">
            <v>33049</v>
          </cell>
          <cell r="F504" t="str">
            <v>(88) 99309-5759</v>
          </cell>
          <cell r="G504" t="str">
            <v>samarag.fernandes@hotmail.com</v>
          </cell>
          <cell r="H504" t="str">
            <v>Sobral</v>
          </cell>
          <cell r="I504" t="str">
            <v>Ceará</v>
          </cell>
          <cell r="J504" t="str">
            <v>62.051-018</v>
          </cell>
        </row>
        <row r="505">
          <cell r="A505" t="str">
            <v>SIMPLETUDE</v>
          </cell>
          <cell r="B505" t="str">
            <v>Monique</v>
          </cell>
          <cell r="C505" t="str">
            <v>Cardoso</v>
          </cell>
          <cell r="D505" t="str">
            <v>Feminino</v>
          </cell>
          <cell r="E505">
            <v>33153</v>
          </cell>
          <cell r="F505" t="str">
            <v>(21) 98698-0802</v>
          </cell>
          <cell r="G505" t="str">
            <v>moniquec.coelho@gmail.com</v>
          </cell>
          <cell r="H505" t="str">
            <v>Brasília</v>
          </cell>
          <cell r="I505" t="str">
            <v>Distrito Federal</v>
          </cell>
          <cell r="J505" t="str">
            <v>72.587-120</v>
          </cell>
        </row>
        <row r="506">
          <cell r="A506" t="str">
            <v>Boutique erotica nara l mor</v>
          </cell>
          <cell r="B506" t="str">
            <v>Cinara</v>
          </cell>
          <cell r="C506" t="str">
            <v>Pinheiro</v>
          </cell>
          <cell r="D506" t="str">
            <v>Feminino</v>
          </cell>
          <cell r="E506">
            <v>30615</v>
          </cell>
          <cell r="F506" t="str">
            <v>(96) 99199-7743</v>
          </cell>
          <cell r="G506" t="str">
            <v>cinarap43@gmail.com</v>
          </cell>
          <cell r="H506" t="str">
            <v>Laranjal do Jari</v>
          </cell>
          <cell r="I506" t="str">
            <v>Amapá</v>
          </cell>
          <cell r="J506" t="str">
            <v>68.920-000</v>
          </cell>
        </row>
        <row r="507">
          <cell r="A507" t="str">
            <v>SANTA LARICA</v>
          </cell>
          <cell r="B507" t="str">
            <v>Gabriela</v>
          </cell>
          <cell r="C507" t="str">
            <v>Silva</v>
          </cell>
          <cell r="D507" t="str">
            <v>Feminino</v>
          </cell>
          <cell r="E507">
            <v>31432</v>
          </cell>
          <cell r="F507" t="str">
            <v>(75) 98297-0191</v>
          </cell>
          <cell r="G507" t="str">
            <v>gabisss28@gmail.com</v>
          </cell>
          <cell r="H507" t="str">
            <v>Irará</v>
          </cell>
          <cell r="I507" t="str">
            <v>Bahia</v>
          </cell>
          <cell r="J507" t="str">
            <v>44.255-000</v>
          </cell>
        </row>
        <row r="508">
          <cell r="A508" t="str">
            <v>Docelidade</v>
          </cell>
          <cell r="B508" t="str">
            <v>Caroline</v>
          </cell>
          <cell r="C508" t="str">
            <v>Lopes Barbosa</v>
          </cell>
          <cell r="D508" t="str">
            <v>Feminino</v>
          </cell>
          <cell r="E508">
            <v>35590</v>
          </cell>
          <cell r="F508" t="str">
            <v>(67) 99698-2784</v>
          </cell>
          <cell r="G508" t="str">
            <v>carol.lopes.b@hotmail.com</v>
          </cell>
          <cell r="H508" t="str">
            <v>Itaquiraí</v>
          </cell>
          <cell r="I508" t="str">
            <v>Mato Grosso do Sul</v>
          </cell>
          <cell r="J508" t="str">
            <v>79.965-000</v>
          </cell>
        </row>
        <row r="509">
          <cell r="A509" t="str">
            <v>Alicelll</v>
          </cell>
          <cell r="B509" t="str">
            <v>Adlainne</v>
          </cell>
          <cell r="C509" t="str">
            <v>Da Silva</v>
          </cell>
          <cell r="D509" t="str">
            <v>Feminino</v>
          </cell>
          <cell r="E509">
            <v>31319</v>
          </cell>
          <cell r="F509" t="str">
            <v>(87) 99943-0908</v>
          </cell>
          <cell r="G509" t="str">
            <v>adlainnerodrigues@gmail.com</v>
          </cell>
          <cell r="H509" t="str">
            <v>Bom Conselho</v>
          </cell>
          <cell r="I509" t="str">
            <v>Pernambuco</v>
          </cell>
          <cell r="J509" t="str">
            <v>55.330-000</v>
          </cell>
        </row>
        <row r="510">
          <cell r="A510" t="str">
            <v>Priguapa</v>
          </cell>
          <cell r="B510" t="str">
            <v>Priscila</v>
          </cell>
          <cell r="C510" t="str">
            <v>Freitas</v>
          </cell>
          <cell r="D510" t="str">
            <v>Feminino</v>
          </cell>
          <cell r="E510">
            <v>30309</v>
          </cell>
          <cell r="F510" t="str">
            <v>(11) 98317-0350</v>
          </cell>
          <cell r="G510" t="str">
            <v>cila.freitas@hotmail.com</v>
          </cell>
          <cell r="H510" t="str">
            <v>Itapecerica da Serra</v>
          </cell>
          <cell r="I510" t="str">
            <v>São Paulo</v>
          </cell>
          <cell r="J510" t="str">
            <v>06.850-305</v>
          </cell>
        </row>
        <row r="511">
          <cell r="A511" t="str">
            <v>Sonho Meu Festas Infantis</v>
          </cell>
          <cell r="B511" t="str">
            <v>Patricia</v>
          </cell>
          <cell r="C511" t="str">
            <v>Sales</v>
          </cell>
          <cell r="D511" t="str">
            <v>Feminino</v>
          </cell>
          <cell r="E511">
            <v>28353</v>
          </cell>
          <cell r="F511" t="str">
            <v>(77) 98871-4349</v>
          </cell>
          <cell r="G511" t="str">
            <v>patricia.cavalcante@hotmail.com</v>
          </cell>
          <cell r="H511" t="str">
            <v>Poções</v>
          </cell>
          <cell r="I511" t="str">
            <v>Bahia</v>
          </cell>
          <cell r="J511" t="str">
            <v>45.260-000</v>
          </cell>
        </row>
        <row r="512">
          <cell r="A512" t="str">
            <v xml:space="preserve">Jjota Rações </v>
          </cell>
          <cell r="B512" t="str">
            <v>Jovana</v>
          </cell>
          <cell r="C512" t="str">
            <v>de barros Ribeiro</v>
          </cell>
          <cell r="D512" t="str">
            <v>Feminino</v>
          </cell>
          <cell r="E512">
            <v>34410</v>
          </cell>
          <cell r="F512" t="str">
            <v>(27) 99874-0662</v>
          </cell>
          <cell r="G512" t="str">
            <v>jjota.solucoes@outlook.com</v>
          </cell>
          <cell r="H512" t="str">
            <v>Serra</v>
          </cell>
          <cell r="I512" t="str">
            <v>Espírito Santo</v>
          </cell>
          <cell r="J512" t="str">
            <v>29.179-255</v>
          </cell>
        </row>
        <row r="513">
          <cell r="A513" t="str">
            <v>Serralheria Gerações</v>
          </cell>
          <cell r="B513" t="str">
            <v>Nathalia</v>
          </cell>
          <cell r="C513" t="str">
            <v>Braga Gomes</v>
          </cell>
          <cell r="D513" t="str">
            <v>Feminino</v>
          </cell>
          <cell r="E513">
            <v>32956</v>
          </cell>
          <cell r="F513" t="str">
            <v>(31) 99414-7166</v>
          </cell>
          <cell r="G513" t="str">
            <v>nbgomes01@hotmail.com</v>
          </cell>
          <cell r="H513" t="str">
            <v>Belo Horizonte</v>
          </cell>
          <cell r="I513" t="str">
            <v>Minas Gerais</v>
          </cell>
          <cell r="J513" t="str">
            <v>31.741-412</v>
          </cell>
        </row>
        <row r="514">
          <cell r="A514" t="str">
            <v>Misslady</v>
          </cell>
          <cell r="B514" t="str">
            <v xml:space="preserve">Andreia </v>
          </cell>
          <cell r="C514" t="str">
            <v>Cristina gregorio</v>
          </cell>
          <cell r="D514" t="str">
            <v>Feminino</v>
          </cell>
          <cell r="E514">
            <v>30971</v>
          </cell>
          <cell r="F514" t="str">
            <v>(47) 99669-6791</v>
          </cell>
          <cell r="G514" t="str">
            <v>andreigregorio6791@gmail.com</v>
          </cell>
          <cell r="H514" t="str">
            <v>Jaraguá do Sul SC</v>
          </cell>
          <cell r="I514" t="str">
            <v>Santa Catarina</v>
          </cell>
          <cell r="J514" t="str">
            <v>89.254-212</v>
          </cell>
        </row>
        <row r="515">
          <cell r="A515" t="str">
            <v>Brigadeiro na Marmita</v>
          </cell>
          <cell r="B515" t="str">
            <v>Carolina</v>
          </cell>
          <cell r="C515" t="str">
            <v>Silva</v>
          </cell>
          <cell r="D515" t="str">
            <v>Feminino</v>
          </cell>
          <cell r="E515">
            <v>33792</v>
          </cell>
          <cell r="F515" t="str">
            <v>(11) 95628-8358</v>
          </cell>
          <cell r="G515" t="str">
            <v>carolina.silva7792@gmail.com</v>
          </cell>
          <cell r="H515" t="str">
            <v>São Paulo</v>
          </cell>
          <cell r="I515" t="str">
            <v>São Paulo</v>
          </cell>
          <cell r="J515" t="str">
            <v>05.595-000</v>
          </cell>
        </row>
        <row r="516">
          <cell r="A516" t="str">
            <v>Happy Burritos</v>
          </cell>
          <cell r="B516" t="str">
            <v>Jorge</v>
          </cell>
          <cell r="C516" t="str">
            <v>Luís</v>
          </cell>
          <cell r="D516" t="str">
            <v>Masculino</v>
          </cell>
          <cell r="E516">
            <v>34250</v>
          </cell>
          <cell r="F516" t="str">
            <v>(82) 99920-5588</v>
          </cell>
          <cell r="G516" t="str">
            <v>jorge.almeida93@gmail.com</v>
          </cell>
          <cell r="H516" t="str">
            <v>Arapiraca</v>
          </cell>
          <cell r="I516" t="str">
            <v>Alagoas</v>
          </cell>
          <cell r="J516" t="str">
            <v>57.309-487</v>
          </cell>
        </row>
        <row r="517">
          <cell r="A517" t="str">
            <v>Pienezza 3 Estetica e Bem Estar</v>
          </cell>
          <cell r="B517" t="str">
            <v>Natalia</v>
          </cell>
          <cell r="C517" t="str">
            <v>Porto Viola</v>
          </cell>
          <cell r="D517" t="str">
            <v>Feminino</v>
          </cell>
          <cell r="E517">
            <v>31034</v>
          </cell>
          <cell r="F517" t="str">
            <v>(11) 96933-4109</v>
          </cell>
          <cell r="G517" t="str">
            <v>nataliapalestrante@gmail.com</v>
          </cell>
          <cell r="H517" t="str">
            <v>São Paulo</v>
          </cell>
          <cell r="I517" t="str">
            <v>São Paulo</v>
          </cell>
          <cell r="J517" t="str">
            <v>03.967-000</v>
          </cell>
        </row>
        <row r="518">
          <cell r="A518" t="str">
            <v xml:space="preserve">jose rossaneo lopes de medeiros alves </v>
          </cell>
          <cell r="B518" t="str">
            <v>Rossaneo</v>
          </cell>
          <cell r="C518" t="str">
            <v>Alves</v>
          </cell>
          <cell r="D518" t="str">
            <v>Masculino</v>
          </cell>
          <cell r="E518">
            <v>34059</v>
          </cell>
          <cell r="F518" t="str">
            <v>(84) 99834-3333</v>
          </cell>
          <cell r="G518" t="str">
            <v>rossaneo@hotmail.com</v>
          </cell>
          <cell r="H518" t="str">
            <v>Currais Novos</v>
          </cell>
          <cell r="I518" t="str">
            <v>Rio Grande do Norte</v>
          </cell>
          <cell r="J518" t="str">
            <v>59.380-000</v>
          </cell>
        </row>
        <row r="519">
          <cell r="A519" t="str">
            <v>Ivone Presentes</v>
          </cell>
          <cell r="B519" t="str">
            <v>Mariana</v>
          </cell>
          <cell r="C519" t="str">
            <v>Pires</v>
          </cell>
          <cell r="D519" t="str">
            <v>Feminino</v>
          </cell>
          <cell r="E519">
            <v>31524</v>
          </cell>
          <cell r="F519" t="str">
            <v>(27) 99827-0281</v>
          </cell>
          <cell r="G519" t="str">
            <v>pires.r.mariana@gmail.com</v>
          </cell>
          <cell r="H519" t="str">
            <v>Vitória</v>
          </cell>
          <cell r="I519" t="str">
            <v>Espírito Santo</v>
          </cell>
          <cell r="J519" t="str">
            <v>29.050-600</v>
          </cell>
        </row>
        <row r="520">
          <cell r="A520" t="str">
            <v>Ateliê da Maquiagem</v>
          </cell>
          <cell r="B520" t="str">
            <v>Anália</v>
          </cell>
          <cell r="C520" t="str">
            <v>Garcia Junqueira</v>
          </cell>
          <cell r="D520" t="str">
            <v>Feminino</v>
          </cell>
          <cell r="E520">
            <v>30100</v>
          </cell>
          <cell r="F520" t="str">
            <v>(16) 98102-4733</v>
          </cell>
          <cell r="G520" t="str">
            <v>nana.analia@gmail.com</v>
          </cell>
          <cell r="H520" t="str">
            <v>Ribeirão Preto</v>
          </cell>
          <cell r="I520" t="str">
            <v>São Paulo</v>
          </cell>
          <cell r="J520" t="str">
            <v>14.021-630</v>
          </cell>
        </row>
        <row r="521">
          <cell r="A521" t="str">
            <v>Joice Dourado Studio de Beleza</v>
          </cell>
          <cell r="B521" t="str">
            <v>joice</v>
          </cell>
          <cell r="C521" t="str">
            <v>Dourado</v>
          </cell>
          <cell r="D521" t="str">
            <v>Feminino</v>
          </cell>
          <cell r="E521">
            <v>32174</v>
          </cell>
          <cell r="F521" t="str">
            <v>(14) 99876-1702</v>
          </cell>
          <cell r="G521" t="str">
            <v>joicedourado1988@gmail.com</v>
          </cell>
          <cell r="H521" t="str">
            <v>Marília</v>
          </cell>
          <cell r="I521" t="str">
            <v>São Paulo</v>
          </cell>
          <cell r="J521" t="str">
            <v>17.526-190</v>
          </cell>
        </row>
        <row r="522">
          <cell r="A522" t="str">
            <v xml:space="preserve">Docam Festas </v>
          </cell>
          <cell r="B522" t="str">
            <v>Camila</v>
          </cell>
          <cell r="C522" t="str">
            <v>Moreira</v>
          </cell>
          <cell r="D522" t="str">
            <v>Feminino</v>
          </cell>
          <cell r="E522">
            <v>32484</v>
          </cell>
          <cell r="F522" t="str">
            <v>(19) 98310-7801</v>
          </cell>
          <cell r="G522" t="str">
            <v>mylla_moreira_araujo@hotmail.com</v>
          </cell>
          <cell r="H522" t="str">
            <v>Indaiatuba</v>
          </cell>
          <cell r="I522" t="str">
            <v>São Paulo</v>
          </cell>
          <cell r="J522" t="str">
            <v>13.348-290</v>
          </cell>
        </row>
        <row r="523">
          <cell r="A523" t="str">
            <v>Ateliê Josi fabiano</v>
          </cell>
          <cell r="B523" t="str">
            <v>Joseli</v>
          </cell>
          <cell r="C523" t="str">
            <v>Fabiano</v>
          </cell>
          <cell r="D523" t="str">
            <v>Feminino</v>
          </cell>
          <cell r="E523">
            <v>31899</v>
          </cell>
          <cell r="F523" t="str">
            <v>(21) 98310-0735</v>
          </cell>
          <cell r="G523" t="str">
            <v>josibmfabiano@outlook.com</v>
          </cell>
          <cell r="H523" t="str">
            <v>Rio de Janeiro</v>
          </cell>
          <cell r="I523" t="str">
            <v>Rio de Janeiro</v>
          </cell>
          <cell r="J523" t="str">
            <v>21.035-046</v>
          </cell>
        </row>
        <row r="524">
          <cell r="A524" t="str">
            <v>Restaurante Mexicano da Rua 7</v>
          </cell>
          <cell r="B524" t="str">
            <v>Alexandre</v>
          </cell>
          <cell r="C524" t="str">
            <v>Lima</v>
          </cell>
          <cell r="D524" t="str">
            <v>Masculino</v>
          </cell>
          <cell r="E524">
            <v>29446</v>
          </cell>
          <cell r="F524" t="str">
            <v>(11) 96926-0958</v>
          </cell>
          <cell r="G524" t="str">
            <v>mexicanoderuaoficial@gmail.com</v>
          </cell>
          <cell r="H524" t="str">
            <v>São Paulo</v>
          </cell>
          <cell r="I524" t="str">
            <v>São Paulo</v>
          </cell>
          <cell r="J524" t="str">
            <v>08.191-290</v>
          </cell>
        </row>
        <row r="525">
          <cell r="A525" t="str">
            <v>HF BOLSAS</v>
          </cell>
          <cell r="B525" t="str">
            <v>Helenice</v>
          </cell>
          <cell r="C525" t="str">
            <v>Heinz</v>
          </cell>
          <cell r="D525" t="str">
            <v>Feminino</v>
          </cell>
          <cell r="E525">
            <v>30453</v>
          </cell>
          <cell r="F525" t="str">
            <v>(41) 3076-5355</v>
          </cell>
          <cell r="G525" t="str">
            <v>helenice.heinz@gmail.com</v>
          </cell>
          <cell r="H525" t="str">
            <v>Curitiba</v>
          </cell>
          <cell r="I525" t="str">
            <v>Paraná</v>
          </cell>
          <cell r="J525" t="str">
            <v>80.010-000</v>
          </cell>
        </row>
        <row r="526">
          <cell r="A526" t="str">
            <v>Cozinha BlesseD</v>
          </cell>
          <cell r="B526" t="str">
            <v>Gerson Di Lucas</v>
          </cell>
          <cell r="C526" t="str">
            <v>Gonçalves Vieira</v>
          </cell>
          <cell r="D526" t="str">
            <v>Masculino</v>
          </cell>
          <cell r="E526">
            <v>33566</v>
          </cell>
          <cell r="F526" t="str">
            <v>(13) 98835-9581</v>
          </cell>
          <cell r="G526" t="str">
            <v>lukasvieirag@gmail.com</v>
          </cell>
          <cell r="H526" t="str">
            <v>Santos</v>
          </cell>
          <cell r="I526" t="str">
            <v>São Paulo</v>
          </cell>
          <cell r="J526" t="str">
            <v>11.065-710</v>
          </cell>
        </row>
        <row r="527">
          <cell r="A527" t="str">
            <v>Eli Moda Praia</v>
          </cell>
          <cell r="B527" t="str">
            <v>Elisangela</v>
          </cell>
          <cell r="C527" t="str">
            <v>Brito</v>
          </cell>
          <cell r="D527" t="str">
            <v>Feminino</v>
          </cell>
          <cell r="E527">
            <v>26562</v>
          </cell>
          <cell r="F527" t="str">
            <v>(85) 98712-0030</v>
          </cell>
          <cell r="G527" t="str">
            <v>elibrito.mp@gmail.com</v>
          </cell>
          <cell r="H527" t="str">
            <v>Fortaleza</v>
          </cell>
          <cell r="I527" t="str">
            <v>Ceará</v>
          </cell>
          <cell r="J527" t="str">
            <v>60.330-085</v>
          </cell>
        </row>
        <row r="528">
          <cell r="A528" t="str">
            <v>Chiamaka Arte e Artesanato</v>
          </cell>
          <cell r="B528" t="str">
            <v>Letiane</v>
          </cell>
          <cell r="C528" t="str">
            <v>Ambrozio Matias Geraldo</v>
          </cell>
          <cell r="D528" t="str">
            <v>Feminino</v>
          </cell>
          <cell r="E528">
            <v>30580</v>
          </cell>
          <cell r="F528" t="str">
            <v>(11) 95246-3321</v>
          </cell>
          <cell r="G528" t="str">
            <v>chiamaka.8317@gmail.com</v>
          </cell>
          <cell r="H528" t="str">
            <v>São Paulo</v>
          </cell>
          <cell r="I528" t="str">
            <v>São Paulo</v>
          </cell>
          <cell r="J528" t="str">
            <v>08.150-060</v>
          </cell>
        </row>
        <row r="529">
          <cell r="A529" t="str">
            <v xml:space="preserve">Joy festeira </v>
          </cell>
          <cell r="B529" t="str">
            <v>Joyce</v>
          </cell>
          <cell r="C529" t="str">
            <v>Ferreira</v>
          </cell>
          <cell r="D529" t="str">
            <v>Feminino</v>
          </cell>
          <cell r="E529">
            <v>33209</v>
          </cell>
          <cell r="F529" t="str">
            <v>(11) 95277-0600</v>
          </cell>
          <cell r="G529" t="str">
            <v>joycenovaesferreira@gmail.com</v>
          </cell>
          <cell r="H529" t="str">
            <v>São Paulo</v>
          </cell>
          <cell r="I529" t="str">
            <v>São Paulo</v>
          </cell>
          <cell r="J529" t="str">
            <v>02.735-000</v>
          </cell>
        </row>
        <row r="530">
          <cell r="A530" t="str">
            <v xml:space="preserve">Joy festeira </v>
          </cell>
          <cell r="B530" t="str">
            <v>Joyce</v>
          </cell>
          <cell r="C530" t="str">
            <v>Ferreira</v>
          </cell>
          <cell r="D530" t="str">
            <v>Feminino</v>
          </cell>
          <cell r="E530">
            <v>33209</v>
          </cell>
          <cell r="F530" t="str">
            <v>(11) 95277-0600</v>
          </cell>
          <cell r="G530" t="str">
            <v>joycenovaesferreira@gmail.com</v>
          </cell>
          <cell r="H530" t="str">
            <v>São Paulo</v>
          </cell>
          <cell r="I530" t="str">
            <v>São Paulo</v>
          </cell>
          <cell r="J530" t="str">
            <v>02.735-000</v>
          </cell>
        </row>
        <row r="531">
          <cell r="A531" t="str">
            <v xml:space="preserve">Dancan Serralheria </v>
          </cell>
          <cell r="B531" t="str">
            <v>Daniel</v>
          </cell>
          <cell r="C531" t="str">
            <v>Silva Lima</v>
          </cell>
          <cell r="D531" t="str">
            <v>Masculino</v>
          </cell>
          <cell r="E531">
            <v>31442</v>
          </cell>
          <cell r="F531" t="str">
            <v>(71) 98710-5740</v>
          </cell>
          <cell r="G531" t="str">
            <v>dancanserralheria@hotmail.com</v>
          </cell>
          <cell r="H531" t="str">
            <v>Salvador</v>
          </cell>
          <cell r="I531" t="str">
            <v>Bahia</v>
          </cell>
          <cell r="J531" t="str">
            <v>41.334-340</v>
          </cell>
        </row>
        <row r="532">
          <cell r="A532" t="str">
            <v xml:space="preserve">Dancan Serralheria </v>
          </cell>
          <cell r="B532" t="str">
            <v>Daniel</v>
          </cell>
          <cell r="C532" t="str">
            <v>Silva Lima</v>
          </cell>
          <cell r="D532" t="str">
            <v>Masculino</v>
          </cell>
          <cell r="E532">
            <v>31442</v>
          </cell>
          <cell r="F532" t="str">
            <v>(71) 98710-5740</v>
          </cell>
          <cell r="G532" t="str">
            <v>dancanserralheria@hotmail.com</v>
          </cell>
          <cell r="H532" t="str">
            <v>Salvador</v>
          </cell>
          <cell r="I532" t="str">
            <v>Bahia</v>
          </cell>
          <cell r="J532" t="str">
            <v>41.334-340</v>
          </cell>
        </row>
        <row r="533">
          <cell r="A533" t="str">
            <v>Memorar</v>
          </cell>
          <cell r="B533" t="str">
            <v>celivan</v>
          </cell>
          <cell r="C533" t="str">
            <v>goes</v>
          </cell>
          <cell r="D533" t="str">
            <v>Masculino</v>
          </cell>
          <cell r="E533">
            <v>33554</v>
          </cell>
          <cell r="F533" t="str">
            <v>(71) 98193-1873</v>
          </cell>
          <cell r="G533" t="str">
            <v>celivanramos@hotmail.com</v>
          </cell>
          <cell r="H533" t="str">
            <v>Salvador</v>
          </cell>
          <cell r="I533" t="str">
            <v>Bahia</v>
          </cell>
          <cell r="J533" t="str">
            <v>40.725-040</v>
          </cell>
        </row>
        <row r="534">
          <cell r="A534" t="str">
            <v>OLIVA ALFABETIZAÇÃO FINANCEIRA</v>
          </cell>
          <cell r="B534" t="str">
            <v>Débora</v>
          </cell>
          <cell r="C534" t="str">
            <v>Malveira</v>
          </cell>
          <cell r="D534" t="str">
            <v>Feminino</v>
          </cell>
          <cell r="E534">
            <v>29525</v>
          </cell>
          <cell r="F534" t="str">
            <v>(11) 98356-6314</v>
          </cell>
          <cell r="G534" t="str">
            <v>debora@olivaaf.com.br</v>
          </cell>
          <cell r="H534" t="str">
            <v>São Paulo</v>
          </cell>
          <cell r="I534" t="str">
            <v>São Paulo</v>
          </cell>
          <cell r="J534" t="str">
            <v>01.222-001</v>
          </cell>
        </row>
        <row r="535">
          <cell r="A535" t="str">
            <v xml:space="preserve">Rios Excursões </v>
          </cell>
          <cell r="B535" t="str">
            <v>Helder</v>
          </cell>
          <cell r="C535" t="str">
            <v>Rios Sampaio</v>
          </cell>
          <cell r="D535" t="str">
            <v>Masculino</v>
          </cell>
          <cell r="E535">
            <v>31928</v>
          </cell>
          <cell r="F535" t="str">
            <v>(74) 99977-3917</v>
          </cell>
          <cell r="G535" t="str">
            <v>helderriossampaio@gmail.com</v>
          </cell>
          <cell r="H535" t="str">
            <v>Mairi</v>
          </cell>
          <cell r="I535" t="str">
            <v>Bahia</v>
          </cell>
          <cell r="J535" t="str">
            <v>44.630-000</v>
          </cell>
        </row>
        <row r="536">
          <cell r="A536" t="str">
            <v>CANTINA ZANCHETTA</v>
          </cell>
          <cell r="B536" t="str">
            <v>José Augusto</v>
          </cell>
          <cell r="C536" t="str">
            <v>Zanchetta</v>
          </cell>
          <cell r="D536" t="str">
            <v>Masculino</v>
          </cell>
          <cell r="E536">
            <v>26886</v>
          </cell>
          <cell r="F536" t="str">
            <v>(41) 99965-5494</v>
          </cell>
          <cell r="G536" t="str">
            <v>jazanchetta@yahoo.com.br</v>
          </cell>
          <cell r="H536" t="str">
            <v>São José dos Pinhais</v>
          </cell>
          <cell r="I536" t="str">
            <v>Paraná</v>
          </cell>
          <cell r="J536" t="str">
            <v>83.021-430</v>
          </cell>
        </row>
        <row r="537">
          <cell r="A537" t="str">
            <v>GM higienização automotiva</v>
          </cell>
          <cell r="B537" t="str">
            <v>Itamar</v>
          </cell>
          <cell r="C537" t="str">
            <v>Roberto</v>
          </cell>
          <cell r="D537" t="str">
            <v>Masculino</v>
          </cell>
          <cell r="E537">
            <v>31658</v>
          </cell>
          <cell r="F537" t="str">
            <v>(37) 99958-6211</v>
          </cell>
          <cell r="G537" t="str">
            <v>itamargaita@gmail.com</v>
          </cell>
          <cell r="H537" t="str">
            <v>Martinho Campos</v>
          </cell>
          <cell r="I537" t="str">
            <v>Minas Gerais</v>
          </cell>
          <cell r="J537" t="str">
            <v>35.606-000</v>
          </cell>
        </row>
        <row r="538">
          <cell r="A538" t="str">
            <v>Andj perfect</v>
          </cell>
          <cell r="B538" t="str">
            <v>Dauane</v>
          </cell>
          <cell r="C538" t="str">
            <v>Souza Moreira</v>
          </cell>
          <cell r="D538" t="str">
            <v>Feminino</v>
          </cell>
          <cell r="E538">
            <v>34611</v>
          </cell>
          <cell r="F538" t="str">
            <v>(51) 98654-6997</v>
          </cell>
          <cell r="G538" t="str">
            <v>andj.perfecty@gmail.com</v>
          </cell>
          <cell r="H538" t="str">
            <v>Viamão</v>
          </cell>
          <cell r="I538" t="str">
            <v>Rio Grande do Sul</v>
          </cell>
          <cell r="J538" t="str">
            <v>94.480-408</v>
          </cell>
        </row>
        <row r="539">
          <cell r="A539" t="str">
            <v>Janine beauty hair</v>
          </cell>
          <cell r="B539" t="str">
            <v>Janine</v>
          </cell>
          <cell r="C539" t="str">
            <v>Martinez</v>
          </cell>
          <cell r="D539" t="str">
            <v>Feminino</v>
          </cell>
          <cell r="E539">
            <v>32362</v>
          </cell>
          <cell r="F539" t="str">
            <v>(71) 98613-5140</v>
          </cell>
          <cell r="G539" t="str">
            <v>janineduda01@hotmail.com</v>
          </cell>
          <cell r="H539" t="str">
            <v>Salvador</v>
          </cell>
          <cell r="I539" t="str">
            <v>Bahia</v>
          </cell>
          <cell r="J539" t="str">
            <v>41.339-428</v>
          </cell>
        </row>
        <row r="540">
          <cell r="A540" t="str">
            <v>Makida Moda</v>
          </cell>
          <cell r="B540" t="str">
            <v>Ignez</v>
          </cell>
          <cell r="C540" t="str">
            <v>Sales</v>
          </cell>
          <cell r="D540" t="str">
            <v>Feminino</v>
          </cell>
          <cell r="E540">
            <v>31468</v>
          </cell>
          <cell r="F540" t="str">
            <v>(11) 98540-8281</v>
          </cell>
          <cell r="G540" t="str">
            <v>ignezbs@gmail.com</v>
          </cell>
          <cell r="H540" t="str">
            <v>São Paulo</v>
          </cell>
          <cell r="I540" t="str">
            <v>São Paulo</v>
          </cell>
          <cell r="J540" t="str">
            <v>05.159-200</v>
          </cell>
        </row>
        <row r="541">
          <cell r="A541" t="str">
            <v>Eu Organizo Isso</v>
          </cell>
          <cell r="B541" t="str">
            <v>Deborah</v>
          </cell>
          <cell r="C541" t="str">
            <v>Batista da Costa</v>
          </cell>
          <cell r="D541" t="str">
            <v>Feminino</v>
          </cell>
          <cell r="E541">
            <v>30448</v>
          </cell>
          <cell r="F541" t="str">
            <v>(21) 98987-9768</v>
          </cell>
          <cell r="G541" t="str">
            <v>deby115@yahoo.com.br</v>
          </cell>
          <cell r="H541" t="str">
            <v>Rio de Janeiro</v>
          </cell>
          <cell r="I541" t="str">
            <v>Rio de Janeiro</v>
          </cell>
          <cell r="J541" t="str">
            <v>21.230-330</v>
          </cell>
        </row>
        <row r="542">
          <cell r="A542" t="str">
            <v>Nb Vesti Modas</v>
          </cell>
          <cell r="B542" t="str">
            <v>Nilson da Silva</v>
          </cell>
          <cell r="C542" t="str">
            <v>Borges Netto</v>
          </cell>
          <cell r="D542" t="str">
            <v>Masculino</v>
          </cell>
          <cell r="E542">
            <v>35880</v>
          </cell>
          <cell r="F542" t="str">
            <v>(73) 98829-8074</v>
          </cell>
          <cell r="G542" t="str">
            <v>nettobrasil11@gmail.com</v>
          </cell>
          <cell r="H542" t="str">
            <v>Itabuna</v>
          </cell>
          <cell r="I542" t="str">
            <v>Bahia</v>
          </cell>
          <cell r="J542" t="str">
            <v>45.604-552</v>
          </cell>
        </row>
        <row r="543">
          <cell r="A543" t="str">
            <v>ArteBurguer Gourmet</v>
          </cell>
          <cell r="B543" t="str">
            <v>Sabrina</v>
          </cell>
          <cell r="C543" t="str">
            <v>Cardoso</v>
          </cell>
          <cell r="D543" t="str">
            <v>Feminino</v>
          </cell>
          <cell r="E543">
            <v>33064</v>
          </cell>
          <cell r="F543" t="str">
            <v>(21) 97515-2250</v>
          </cell>
          <cell r="G543" t="str">
            <v>sabrina.cardoso90@gmail.com</v>
          </cell>
          <cell r="H543" t="str">
            <v>Rio de Janeiro</v>
          </cell>
          <cell r="I543" t="str">
            <v>Rio de Janeiro</v>
          </cell>
          <cell r="J543" t="str">
            <v>21.230-043</v>
          </cell>
        </row>
        <row r="544">
          <cell r="A544" t="str">
            <v xml:space="preserve">Deliciou </v>
          </cell>
          <cell r="B544" t="str">
            <v>Aurea</v>
          </cell>
          <cell r="C544" t="str">
            <v>Milene</v>
          </cell>
          <cell r="D544" t="str">
            <v>Feminino</v>
          </cell>
          <cell r="E544">
            <v>34260</v>
          </cell>
          <cell r="F544" t="str">
            <v>(91) 98112-4877</v>
          </cell>
          <cell r="G544" t="str">
            <v>aurinha_mimi@hotmail.com</v>
          </cell>
          <cell r="H544" t="str">
            <v>Belém</v>
          </cell>
          <cell r="I544" t="str">
            <v>Pará</v>
          </cell>
          <cell r="J544" t="str">
            <v>66.620-620</v>
          </cell>
        </row>
        <row r="545">
          <cell r="A545" t="str">
            <v>4way</v>
          </cell>
          <cell r="B545" t="str">
            <v>Diogo</v>
          </cell>
          <cell r="C545" t="str">
            <v>Bezerra</v>
          </cell>
          <cell r="D545" t="str">
            <v>Masculino</v>
          </cell>
          <cell r="E545">
            <v>34152</v>
          </cell>
          <cell r="F545" t="str">
            <v>(11) 95340-7786</v>
          </cell>
          <cell r="G545" t="str">
            <v>plt4waytolearn@gmail.com</v>
          </cell>
          <cell r="H545" t="str">
            <v>São Paulo</v>
          </cell>
          <cell r="I545" t="str">
            <v>São Paulo</v>
          </cell>
          <cell r="J545" t="str">
            <v>08.180-010</v>
          </cell>
        </row>
        <row r="546">
          <cell r="A546" t="str">
            <v>RC Scrap</v>
          </cell>
          <cell r="B546" t="str">
            <v>RC</v>
          </cell>
          <cell r="C546" t="str">
            <v>Scrap</v>
          </cell>
          <cell r="D546" t="str">
            <v>Feminino</v>
          </cell>
          <cell r="E546">
            <v>31652</v>
          </cell>
          <cell r="F546" t="str">
            <v>(71) 8633-4779</v>
          </cell>
          <cell r="G546" t="str">
            <v>rcscrap@hotmail.com</v>
          </cell>
          <cell r="H546" t="str">
            <v>Salvador</v>
          </cell>
          <cell r="I546" t="str">
            <v>Bahia</v>
          </cell>
          <cell r="J546" t="str">
            <v>41.260-065</v>
          </cell>
        </row>
        <row r="547">
          <cell r="A547" t="str">
            <v>Gelo Fino Gourmet</v>
          </cell>
          <cell r="B547" t="str">
            <v>Kelly</v>
          </cell>
          <cell r="C547" t="str">
            <v>Marques</v>
          </cell>
          <cell r="D547" t="str">
            <v>Feminino</v>
          </cell>
          <cell r="E547">
            <v>30668</v>
          </cell>
          <cell r="F547" t="str">
            <v>(75) 99264-2926</v>
          </cell>
          <cell r="G547" t="str">
            <v>gelofino.gourmet@gmail.com</v>
          </cell>
          <cell r="H547" t="str">
            <v>Feira de Santana</v>
          </cell>
          <cell r="I547" t="str">
            <v>Bahia</v>
          </cell>
          <cell r="J547" t="str">
            <v>44.053-774</v>
          </cell>
        </row>
        <row r="548">
          <cell r="A548" t="str">
            <v>Datee</v>
          </cell>
          <cell r="B548" t="str">
            <v>Mateus</v>
          </cell>
          <cell r="C548" t="str">
            <v xml:space="preserve"> da Silva Guedes</v>
          </cell>
          <cell r="D548" t="str">
            <v>Masculino</v>
          </cell>
          <cell r="E548">
            <v>35771</v>
          </cell>
          <cell r="F548" t="str">
            <v>(77) 99925-2615</v>
          </cell>
          <cell r="G548" t="str">
            <v>teu-cte@hotmail.com</v>
          </cell>
          <cell r="H548" t="str">
            <v>Caetité</v>
          </cell>
          <cell r="I548" t="str">
            <v>Bahia</v>
          </cell>
          <cell r="J548" t="str">
            <v>46.400-000</v>
          </cell>
        </row>
        <row r="549">
          <cell r="A549" t="str">
            <v>Restaurante Elohim Eirele ME</v>
          </cell>
          <cell r="B549" t="str">
            <v>Ana Carolina</v>
          </cell>
          <cell r="C549" t="str">
            <v>Santos França</v>
          </cell>
          <cell r="D549" t="str">
            <v>Feminino</v>
          </cell>
          <cell r="E549">
            <v>30681</v>
          </cell>
          <cell r="F549" t="str">
            <v>(43) 98445-8843</v>
          </cell>
          <cell r="G549" t="str">
            <v>ilsonmenezes@hotmail.com</v>
          </cell>
          <cell r="H549" t="str">
            <v>Londrina</v>
          </cell>
          <cell r="I549" t="str">
            <v>Paraná</v>
          </cell>
          <cell r="J549" t="str">
            <v>86.040-500</v>
          </cell>
        </row>
        <row r="550">
          <cell r="A550" t="str">
            <v>TAINA DE OLIVEIRA FERREIRA</v>
          </cell>
          <cell r="B550" t="str">
            <v>TAINA DE</v>
          </cell>
          <cell r="C550" t="str">
            <v>FERREIRA</v>
          </cell>
          <cell r="D550" t="str">
            <v>Feminino</v>
          </cell>
          <cell r="E550">
            <v>35058</v>
          </cell>
          <cell r="F550" t="str">
            <v>(11) 94129-0630</v>
          </cell>
          <cell r="G550" t="str">
            <v>atendimento.ferreiraestetica@gmail.com</v>
          </cell>
          <cell r="H550" t="str">
            <v>Guarulhos</v>
          </cell>
          <cell r="I550" t="str">
            <v>Espírito Santo</v>
          </cell>
          <cell r="J550" t="str">
            <v>07.143-040</v>
          </cell>
        </row>
        <row r="551">
          <cell r="A551" t="str">
            <v>INOVE Contabilidade e Consultoria</v>
          </cell>
          <cell r="B551" t="str">
            <v>Sinara</v>
          </cell>
          <cell r="C551" t="str">
            <v>Gomes Dos Santos</v>
          </cell>
          <cell r="D551" t="str">
            <v>Feminino</v>
          </cell>
          <cell r="E551">
            <v>31840</v>
          </cell>
          <cell r="F551" t="str">
            <v>(62) 3326-1271</v>
          </cell>
          <cell r="G551" t="str">
            <v>sinaragsantos@hotmail.com</v>
          </cell>
          <cell r="H551" t="str">
            <v>Jaraguá</v>
          </cell>
          <cell r="I551" t="str">
            <v>Goiás</v>
          </cell>
          <cell r="J551" t="str">
            <v>76.330-000</v>
          </cell>
        </row>
        <row r="552">
          <cell r="A552" t="str">
            <v>D20 Events</v>
          </cell>
          <cell r="B552" t="str">
            <v>Susanna</v>
          </cell>
          <cell r="C552" t="str">
            <v>Passos</v>
          </cell>
          <cell r="D552" t="str">
            <v>Feminino</v>
          </cell>
          <cell r="E552">
            <v>31935</v>
          </cell>
          <cell r="F552" t="str">
            <v>(21) 98961-9326</v>
          </cell>
          <cell r="G552" t="str">
            <v>susannapassos@hotmail.com</v>
          </cell>
          <cell r="H552" t="str">
            <v>Rio de Janeiro</v>
          </cell>
          <cell r="I552" t="str">
            <v>Rio de Janeiro</v>
          </cell>
          <cell r="J552" t="str">
            <v>22.280-030</v>
          </cell>
        </row>
        <row r="553">
          <cell r="A553" t="str">
            <v>sacolé gourmet do amor</v>
          </cell>
          <cell r="B553" t="str">
            <v>Priscilla</v>
          </cell>
          <cell r="C553" t="str">
            <v>Carla de lima</v>
          </cell>
          <cell r="D553" t="str">
            <v>Feminino</v>
          </cell>
          <cell r="E553">
            <v>31808</v>
          </cell>
          <cell r="F553" t="str">
            <v>(81) 98628-8289</v>
          </cell>
          <cell r="G553" t="str">
            <v>priscillacarladelima@gmail.com</v>
          </cell>
          <cell r="H553" t="str">
            <v>Recife</v>
          </cell>
          <cell r="I553" t="str">
            <v>Pernambuco</v>
          </cell>
          <cell r="J553" t="str">
            <v>52.120-180</v>
          </cell>
        </row>
        <row r="554">
          <cell r="A554" t="str">
            <v>Art Pop Store</v>
          </cell>
          <cell r="B554" t="str">
            <v>Jeferson</v>
          </cell>
          <cell r="C554" t="str">
            <v>Soares</v>
          </cell>
          <cell r="D554" t="str">
            <v>Masculino</v>
          </cell>
          <cell r="E554">
            <v>35006</v>
          </cell>
          <cell r="F554" t="str">
            <v>(83) 98760-6571</v>
          </cell>
          <cell r="G554" t="str">
            <v>jefsoares27@gmail.com</v>
          </cell>
          <cell r="H554" t="str">
            <v>Mamanguape</v>
          </cell>
          <cell r="I554" t="str">
            <v>Paraíba</v>
          </cell>
          <cell r="J554" t="str">
            <v>58.280-000</v>
          </cell>
        </row>
        <row r="555">
          <cell r="A555" t="str">
            <v>Moda Club Elegance</v>
          </cell>
          <cell r="B555" t="str">
            <v>Rachell</v>
          </cell>
          <cell r="C555" t="str">
            <v>Suntak</v>
          </cell>
          <cell r="D555" t="str">
            <v>Feminino</v>
          </cell>
          <cell r="E555">
            <v>32551</v>
          </cell>
          <cell r="F555" t="str">
            <v>(11) 99897-5056</v>
          </cell>
          <cell r="G555" t="str">
            <v>rachellsuntak@gmail.com</v>
          </cell>
          <cell r="H555" t="str">
            <v>São Paulo</v>
          </cell>
          <cell r="I555" t="str">
            <v>São Paulo</v>
          </cell>
          <cell r="J555" t="str">
            <v>01.041-000</v>
          </cell>
        </row>
        <row r="556">
          <cell r="A556" t="str">
            <v>Restaurante Mexicano da Rua 7</v>
          </cell>
          <cell r="B556" t="str">
            <v>Aline</v>
          </cell>
          <cell r="C556" t="str">
            <v>Gutierrez</v>
          </cell>
          <cell r="D556" t="str">
            <v>Feminino</v>
          </cell>
          <cell r="E556">
            <v>31337</v>
          </cell>
          <cell r="F556" t="str">
            <v>(11) 98355-5464</v>
          </cell>
          <cell r="G556" t="str">
            <v>lilicaguty@yahoo.com.br</v>
          </cell>
          <cell r="H556" t="str">
            <v>São Bernardo do Campo</v>
          </cell>
          <cell r="I556" t="str">
            <v>São Paulo</v>
          </cell>
          <cell r="J556" t="str">
            <v>09.850-550</v>
          </cell>
        </row>
        <row r="557">
          <cell r="A557" t="str">
            <v>Sustenta</v>
          </cell>
          <cell r="B557" t="str">
            <v>José Ronaldo</v>
          </cell>
          <cell r="C557" t="str">
            <v>dos Santos Souza Filho</v>
          </cell>
          <cell r="D557" t="str">
            <v>Masculino</v>
          </cell>
          <cell r="E557">
            <v>33801</v>
          </cell>
          <cell r="F557" t="str">
            <v>(83) 99805-5544</v>
          </cell>
          <cell r="G557" t="str">
            <v>ronaldobonas@gmail.com</v>
          </cell>
          <cell r="H557" t="str">
            <v>Campina Grande</v>
          </cell>
          <cell r="I557" t="str">
            <v>Paraíba</v>
          </cell>
          <cell r="J557" t="str">
            <v>58.401-696</v>
          </cell>
        </row>
        <row r="558">
          <cell r="A558" t="str">
            <v>É pra já! Salgados</v>
          </cell>
          <cell r="B558" t="str">
            <v>Diulio</v>
          </cell>
          <cell r="C558" t="str">
            <v>Masson</v>
          </cell>
          <cell r="D558" t="str">
            <v>Masculino</v>
          </cell>
          <cell r="E558">
            <v>32090</v>
          </cell>
          <cell r="F558" t="str">
            <v>(11) 95783-5775</v>
          </cell>
          <cell r="G558" t="str">
            <v>879769169079686@facebook.com</v>
          </cell>
          <cell r="H558" t="str">
            <v>São Paulo</v>
          </cell>
          <cell r="I558" t="str">
            <v>São Paulo</v>
          </cell>
          <cell r="J558" t="str">
            <v>02.079-000</v>
          </cell>
        </row>
        <row r="559">
          <cell r="A559" t="str">
            <v>Casa da coxinha</v>
          </cell>
          <cell r="B559" t="str">
            <v>Agda</v>
          </cell>
          <cell r="C559" t="str">
            <v>Sousa silva</v>
          </cell>
          <cell r="D559" t="str">
            <v>Feminino</v>
          </cell>
          <cell r="E559">
            <v>33868</v>
          </cell>
          <cell r="F559" t="str">
            <v>(62) 99471-9247</v>
          </cell>
          <cell r="G559" t="str">
            <v>agda1312@gmail.com</v>
          </cell>
          <cell r="H559" t="str">
            <v>Senador Canedo</v>
          </cell>
          <cell r="I559" t="str">
            <v>Goiás</v>
          </cell>
          <cell r="J559" t="str">
            <v>75.250-155</v>
          </cell>
        </row>
        <row r="560">
          <cell r="A560" t="str">
            <v>Pipocaria Santo Gourmet</v>
          </cell>
          <cell r="B560" t="str">
            <v>Tiagna Aguida dos</v>
          </cell>
          <cell r="C560" t="str">
            <v>Santos Pereira</v>
          </cell>
          <cell r="D560" t="str">
            <v>Feminino</v>
          </cell>
          <cell r="E560">
            <v>30837</v>
          </cell>
          <cell r="F560" t="str">
            <v>(82) 99960-7349</v>
          </cell>
          <cell r="G560" t="str">
            <v>tiagnaa@gmail.com</v>
          </cell>
          <cell r="H560" t="str">
            <v>Arapiraca</v>
          </cell>
          <cell r="I560" t="str">
            <v>Alagoas</v>
          </cell>
          <cell r="J560" t="str">
            <v>57.306-470</v>
          </cell>
        </row>
        <row r="561">
          <cell r="A561" t="str">
            <v>ProcurAqui Agência Digital</v>
          </cell>
          <cell r="B561" t="str">
            <v>Cleber</v>
          </cell>
          <cell r="C561" t="str">
            <v>Gasparini</v>
          </cell>
          <cell r="D561" t="str">
            <v>Masculino</v>
          </cell>
          <cell r="E561">
            <v>34843</v>
          </cell>
          <cell r="F561" t="str">
            <v>(51) 99550-6908</v>
          </cell>
          <cell r="G561" t="str">
            <v>clebergasparini@outlook.com</v>
          </cell>
          <cell r="H561" t="str">
            <v>Parobé</v>
          </cell>
          <cell r="I561" t="str">
            <v>Rio Grande do Sul</v>
          </cell>
          <cell r="J561" t="str">
            <v>95.630-000</v>
          </cell>
        </row>
        <row r="562">
          <cell r="A562" t="str">
            <v>Máxima Produtos de Limpeza</v>
          </cell>
          <cell r="B562" t="str">
            <v>Renata</v>
          </cell>
          <cell r="C562" t="str">
            <v>Senger</v>
          </cell>
          <cell r="D562" t="str">
            <v>Feminino</v>
          </cell>
          <cell r="E562">
            <v>31520</v>
          </cell>
          <cell r="F562" t="str">
            <v>(41) 99910-4191</v>
          </cell>
          <cell r="G562" t="str">
            <v>resenger.zoo@gmail.com</v>
          </cell>
          <cell r="H562" t="str">
            <v>Curitiba</v>
          </cell>
          <cell r="I562" t="str">
            <v>Paraná</v>
          </cell>
          <cell r="J562" t="str">
            <v>82.020-250</v>
          </cell>
        </row>
        <row r="563">
          <cell r="A563" t="str">
            <v xml:space="preserve">Gamalu presentes e decorações </v>
          </cell>
          <cell r="B563" t="str">
            <v>Marielli</v>
          </cell>
          <cell r="C563" t="str">
            <v>Vilalva</v>
          </cell>
          <cell r="D563" t="str">
            <v>Feminino</v>
          </cell>
          <cell r="E563">
            <v>34679</v>
          </cell>
          <cell r="F563" t="str">
            <v>(67) 99673-0095</v>
          </cell>
          <cell r="G563" t="str">
            <v>marielli.vilalvadejesus@gmail.com</v>
          </cell>
          <cell r="H563" t="str">
            <v>Ladário</v>
          </cell>
          <cell r="I563" t="str">
            <v>Mato Grosso do Sul</v>
          </cell>
          <cell r="J563" t="str">
            <v>79.370-000</v>
          </cell>
        </row>
        <row r="564">
          <cell r="A564" t="str">
            <v>Barraca Maya Mar</v>
          </cell>
          <cell r="B564" t="str">
            <v>Mariana</v>
          </cell>
          <cell r="C564" t="str">
            <v>Souza</v>
          </cell>
          <cell r="D564" t="str">
            <v>Feminino</v>
          </cell>
          <cell r="E564">
            <v>35635</v>
          </cell>
          <cell r="F564" t="str">
            <v>(55) 22998-6500</v>
          </cell>
          <cell r="G564" t="str">
            <v>marianasouza540@icloud.com</v>
          </cell>
          <cell r="H564" t="str">
            <v>Armação de Búzios</v>
          </cell>
          <cell r="I564" t="str">
            <v>Rio de Janeiro</v>
          </cell>
          <cell r="J564" t="str">
            <v>28.950-000</v>
          </cell>
        </row>
        <row r="565">
          <cell r="A565" t="str">
            <v>Mika Festas &amp; Passos Design</v>
          </cell>
          <cell r="B565" t="str">
            <v>Michelle</v>
          </cell>
          <cell r="C565" t="str">
            <v>Azevedo dos Passos</v>
          </cell>
          <cell r="D565" t="str">
            <v>Feminino</v>
          </cell>
          <cell r="E565">
            <v>32339</v>
          </cell>
          <cell r="F565" t="str">
            <v>(51) 99619-5699</v>
          </cell>
          <cell r="G565" t="str">
            <v>mamichellepassos@gmail.com</v>
          </cell>
          <cell r="H565" t="str">
            <v>Alvorada</v>
          </cell>
          <cell r="I565" t="str">
            <v>Rio Grande do Sul</v>
          </cell>
          <cell r="J565" t="str">
            <v>94.820-210</v>
          </cell>
        </row>
        <row r="566">
          <cell r="A566" t="str">
            <v>JN Consultoria em Alimentos</v>
          </cell>
          <cell r="B566" t="str">
            <v>Francisca Jessika</v>
          </cell>
          <cell r="C566" t="str">
            <v>Nunes de Moura</v>
          </cell>
          <cell r="D566" t="str">
            <v>Feminino</v>
          </cell>
          <cell r="E566">
            <v>33101</v>
          </cell>
          <cell r="F566" t="str">
            <v>(85) 99795-2090</v>
          </cell>
          <cell r="G566" t="str">
            <v>jessikanunesm@hotmail.com</v>
          </cell>
          <cell r="H566" t="str">
            <v>Fortaleza</v>
          </cell>
          <cell r="I566" t="str">
            <v>Ceará</v>
          </cell>
          <cell r="J566" t="str">
            <v>60.425-812</v>
          </cell>
        </row>
        <row r="567">
          <cell r="A567" t="str">
            <v>Litle Foods</v>
          </cell>
          <cell r="B567" t="str">
            <v>Aline</v>
          </cell>
          <cell r="C567" t="str">
            <v>Dalto</v>
          </cell>
          <cell r="D567" t="str">
            <v>Feminino</v>
          </cell>
          <cell r="E567">
            <v>32391</v>
          </cell>
          <cell r="F567" t="str">
            <v>(11) 97588-3335</v>
          </cell>
          <cell r="G567" t="str">
            <v>aline050988@gmail.com</v>
          </cell>
          <cell r="H567" t="str">
            <v>São Paulo</v>
          </cell>
          <cell r="I567" t="str">
            <v>São Paulo</v>
          </cell>
          <cell r="J567" t="str">
            <v>05.634-001</v>
          </cell>
        </row>
        <row r="568">
          <cell r="A568" t="str">
            <v>Flor de Maio Gestão Cultural</v>
          </cell>
          <cell r="B568" t="str">
            <v>Claudia</v>
          </cell>
          <cell r="C568" t="str">
            <v>Lima de Carvalho</v>
          </cell>
          <cell r="D568" t="str">
            <v>Feminino</v>
          </cell>
          <cell r="E568">
            <v>33114</v>
          </cell>
          <cell r="F568" t="str">
            <v>(21) 99918-7109</v>
          </cell>
          <cell r="G568" t="str">
            <v>flordemaiogestaocultural@gmail.com</v>
          </cell>
          <cell r="H568" t="str">
            <v>Rio de Janeiro</v>
          </cell>
          <cell r="I568" t="str">
            <v>Rio de Janeiro</v>
          </cell>
          <cell r="J568" t="str">
            <v>22.783-116</v>
          </cell>
        </row>
        <row r="569">
          <cell r="A569" t="str">
            <v>Cacau Fest Recreação</v>
          </cell>
          <cell r="B569" t="str">
            <v>Karine</v>
          </cell>
          <cell r="C569" t="str">
            <v>Gonçalves de Souza</v>
          </cell>
          <cell r="D569" t="str">
            <v>Feminino</v>
          </cell>
          <cell r="E569">
            <v>35193</v>
          </cell>
          <cell r="F569" t="str">
            <v>(15) 99785-1380</v>
          </cell>
          <cell r="G569" t="str">
            <v>karinesouza170@hotmail.com</v>
          </cell>
          <cell r="H569" t="str">
            <v>Sorocaba</v>
          </cell>
          <cell r="I569" t="str">
            <v>São Paulo</v>
          </cell>
          <cell r="J569" t="str">
            <v>18.077-538</v>
          </cell>
        </row>
        <row r="570">
          <cell r="A570" t="str">
            <v>A Ecológica</v>
          </cell>
          <cell r="B570" t="str">
            <v>Claudio dos Santos</v>
          </cell>
          <cell r="C570" t="str">
            <v>Ferreira</v>
          </cell>
          <cell r="D570" t="str">
            <v>Masculino</v>
          </cell>
          <cell r="E570">
            <v>31131</v>
          </cell>
          <cell r="F570" t="str">
            <v>(71) 99913-5033</v>
          </cell>
          <cell r="G570" t="str">
            <v>claudiofererinha@gmail.com</v>
          </cell>
          <cell r="H570" t="str">
            <v>Catu</v>
          </cell>
          <cell r="I570" t="str">
            <v>Bahia</v>
          </cell>
          <cell r="J570" t="str">
            <v>48.110-000</v>
          </cell>
        </row>
        <row r="571">
          <cell r="A571" t="str">
            <v>NOSSA BARBEARIA</v>
          </cell>
          <cell r="B571" t="str">
            <v>Sendy Jany</v>
          </cell>
          <cell r="C571" t="str">
            <v>Leal de Oliveira</v>
          </cell>
          <cell r="D571" t="str">
            <v>Feminino</v>
          </cell>
          <cell r="E571">
            <v>33520</v>
          </cell>
          <cell r="F571" t="str">
            <v>(92) 99214-1161</v>
          </cell>
          <cell r="G571" t="str">
            <v>sendyoliveira@gmail.com</v>
          </cell>
          <cell r="H571" t="str">
            <v>Manaus</v>
          </cell>
          <cell r="I571" t="str">
            <v>Amazonas</v>
          </cell>
          <cell r="J571" t="str">
            <v>69.099-106</v>
          </cell>
        </row>
        <row r="572">
          <cell r="A572" t="str">
            <v>DeMello Marketing e Eventos</v>
          </cell>
          <cell r="B572" t="str">
            <v>Rosiane</v>
          </cell>
          <cell r="C572" t="str">
            <v>Barros Lessa de Mello Alves</v>
          </cell>
          <cell r="D572" t="str">
            <v>Feminino</v>
          </cell>
          <cell r="E572">
            <v>30604</v>
          </cell>
          <cell r="F572" t="str">
            <v>(21) 99243-9933</v>
          </cell>
          <cell r="G572" t="str">
            <v>demellorosiane@gmail.com</v>
          </cell>
          <cell r="H572" t="str">
            <v>Rio de Janeiro</v>
          </cell>
          <cell r="I572" t="str">
            <v>Rio de Janeiro</v>
          </cell>
          <cell r="J572" t="str">
            <v>22.755-155</v>
          </cell>
        </row>
        <row r="573">
          <cell r="A573" t="str">
            <v>CrianDelícias</v>
          </cell>
          <cell r="B573" t="str">
            <v>Nathalia</v>
          </cell>
          <cell r="C573" t="str">
            <v>Vasconcellos</v>
          </cell>
          <cell r="D573" t="str">
            <v>Feminino</v>
          </cell>
          <cell r="E573">
            <v>32680</v>
          </cell>
          <cell r="F573" t="str">
            <v>(21) 99481-7109</v>
          </cell>
          <cell r="G573" t="str">
            <v>nathalia_pyrrho@yahoo.com.br</v>
          </cell>
          <cell r="H573" t="str">
            <v>Rio de Janeiro</v>
          </cell>
          <cell r="I573" t="str">
            <v>Rio de Janeiro</v>
          </cell>
          <cell r="J573" t="str">
            <v>22.631-005</v>
          </cell>
        </row>
        <row r="574">
          <cell r="A574" t="str">
            <v>nao possuo</v>
          </cell>
          <cell r="B574" t="str">
            <v>Renata</v>
          </cell>
          <cell r="C574" t="str">
            <v>Jesus</v>
          </cell>
          <cell r="D574" t="str">
            <v>Feminino</v>
          </cell>
          <cell r="E574">
            <v>33852</v>
          </cell>
          <cell r="F574" t="str">
            <v>(12) 99703-0165</v>
          </cell>
          <cell r="G574" t="str">
            <v>sofiamaggiealicia.tgo@gmail.com</v>
          </cell>
          <cell r="H574" t="str">
            <v>São José dos Campos</v>
          </cell>
          <cell r="I574" t="str">
            <v>São Paulo</v>
          </cell>
          <cell r="J574" t="str">
            <v>12.213-290</v>
          </cell>
        </row>
        <row r="575">
          <cell r="A575" t="str">
            <v>juliana borges de souza</v>
          </cell>
          <cell r="B575" t="str">
            <v>juliana</v>
          </cell>
          <cell r="C575" t="str">
            <v>de souza</v>
          </cell>
          <cell r="D575" t="str">
            <v>Feminino</v>
          </cell>
          <cell r="E575">
            <v>34102</v>
          </cell>
          <cell r="F575" t="str">
            <v>(11) 94604-1943</v>
          </cell>
          <cell r="G575" t="str">
            <v>julianaborges4363@gmail.com</v>
          </cell>
          <cell r="H575" t="str">
            <v>Osasco</v>
          </cell>
          <cell r="I575" t="str">
            <v>Espírito Santo</v>
          </cell>
          <cell r="J575" t="str">
            <v>06.172-002</v>
          </cell>
        </row>
        <row r="576">
          <cell r="A576" t="str">
            <v>Madame Godê</v>
          </cell>
          <cell r="B576" t="str">
            <v>Iamara</v>
          </cell>
          <cell r="C576" t="str">
            <v>Lopes</v>
          </cell>
          <cell r="D576" t="str">
            <v>Feminino</v>
          </cell>
          <cell r="E576">
            <v>32812</v>
          </cell>
          <cell r="F576" t="str">
            <v>(11) 94431-8307</v>
          </cell>
          <cell r="G576" t="str">
            <v>iamaraclopes@gmail.com</v>
          </cell>
          <cell r="H576" t="str">
            <v>São Paulo</v>
          </cell>
          <cell r="I576" t="str">
            <v>São Paulo</v>
          </cell>
          <cell r="J576" t="str">
            <v>01.512-040</v>
          </cell>
        </row>
        <row r="577">
          <cell r="A577" t="str">
            <v>Daniele Paiva Branding e Design</v>
          </cell>
          <cell r="B577" t="str">
            <v>Daniele</v>
          </cell>
          <cell r="C577" t="str">
            <v>Ferreira Paiva</v>
          </cell>
          <cell r="D577" t="str">
            <v>Feminino</v>
          </cell>
          <cell r="E577">
            <v>30702</v>
          </cell>
          <cell r="F577" t="str">
            <v>(41) 99207-6930</v>
          </cell>
          <cell r="G577" t="str">
            <v>falecom@danielepaiva.com.br</v>
          </cell>
          <cell r="H577" t="str">
            <v>São José dos Pinhais</v>
          </cell>
          <cell r="I577" t="str">
            <v>Paraná</v>
          </cell>
          <cell r="J577" t="str">
            <v>83.045-160</v>
          </cell>
        </row>
        <row r="578">
          <cell r="A578" t="str">
            <v>Márcia Acioly Sobrancelhas e Maquiagem</v>
          </cell>
          <cell r="B578" t="str">
            <v>Marcia</v>
          </cell>
          <cell r="C578" t="str">
            <v>Acioly</v>
          </cell>
          <cell r="D578" t="str">
            <v>Feminino</v>
          </cell>
          <cell r="E578">
            <v>31874</v>
          </cell>
          <cell r="F578" t="str">
            <v>(81) 98319-1257</v>
          </cell>
          <cell r="G578" t="str">
            <v>malocinha@hotmail.com</v>
          </cell>
          <cell r="H578" t="str">
            <v>Recife</v>
          </cell>
          <cell r="I578" t="str">
            <v>Pernambuco</v>
          </cell>
          <cell r="J578" t="str">
            <v>50.920-470</v>
          </cell>
        </row>
        <row r="579">
          <cell r="A579" t="str">
            <v>Bazar das Mellos</v>
          </cell>
          <cell r="B579" t="str">
            <v>Leilane</v>
          </cell>
          <cell r="C579" t="str">
            <v>Mello Mueller</v>
          </cell>
          <cell r="D579" t="str">
            <v>Feminino</v>
          </cell>
          <cell r="E579">
            <v>31537</v>
          </cell>
          <cell r="F579" t="str">
            <v>(51) 99268-2959</v>
          </cell>
          <cell r="G579" t="str">
            <v>mello.bine@gmail.com</v>
          </cell>
          <cell r="H579" t="str">
            <v>Novo Hamburgo</v>
          </cell>
          <cell r="I579" t="str">
            <v>Rio Grande do Sul</v>
          </cell>
          <cell r="J579" t="str">
            <v>93.548-000</v>
          </cell>
        </row>
        <row r="580">
          <cell r="A580" t="str">
            <v>Val feshion model</v>
          </cell>
          <cell r="B580" t="str">
            <v>Valdilene Maria Sousa da costa</v>
          </cell>
          <cell r="C580" t="str">
            <v>Costa</v>
          </cell>
          <cell r="D580" t="str">
            <v>Feminino</v>
          </cell>
          <cell r="E580">
            <v>31225</v>
          </cell>
          <cell r="F580" t="str">
            <v>(85) 98568-2422</v>
          </cell>
          <cell r="G580" t="str">
            <v>valdilenesousa27@hotmail.com</v>
          </cell>
          <cell r="H580" t="str">
            <v>Fortaleza</v>
          </cell>
          <cell r="I580" t="str">
            <v>Ceará</v>
          </cell>
          <cell r="J580" t="str">
            <v>60.332-030</v>
          </cell>
        </row>
        <row r="581">
          <cell r="A581" t="str">
            <v>BURGUER DA JOCA</v>
          </cell>
          <cell r="B581" t="str">
            <v>Michelle</v>
          </cell>
          <cell r="C581" t="str">
            <v>Aparecida Freitas</v>
          </cell>
          <cell r="D581" t="str">
            <v>Feminino</v>
          </cell>
          <cell r="E581">
            <v>33081</v>
          </cell>
          <cell r="F581" t="str">
            <v>(49) 99171-6203</v>
          </cell>
          <cell r="G581" t="str">
            <v>michelle.a.freitas@outlook.com</v>
          </cell>
          <cell r="H581" t="str">
            <v>Lages</v>
          </cell>
          <cell r="I581" t="str">
            <v>Santa Catarina</v>
          </cell>
          <cell r="J581" t="str">
            <v>88.501-050</v>
          </cell>
        </row>
        <row r="582">
          <cell r="A582" t="str">
            <v>Costa do Sol Tour</v>
          </cell>
          <cell r="B582" t="str">
            <v>Keniston</v>
          </cell>
          <cell r="C582" t="str">
            <v>Pires</v>
          </cell>
          <cell r="D582" t="str">
            <v>Masculino</v>
          </cell>
          <cell r="E582">
            <v>28728</v>
          </cell>
          <cell r="F582" t="str">
            <v>(22) 99754-9438</v>
          </cell>
          <cell r="G582" t="str">
            <v>keniston@oi.com.br</v>
          </cell>
          <cell r="H582" t="str">
            <v>Armação de Búzios</v>
          </cell>
          <cell r="I582" t="str">
            <v>Rio de Janeiro</v>
          </cell>
          <cell r="J582" t="str">
            <v>28.950-000</v>
          </cell>
        </row>
        <row r="583">
          <cell r="A583" t="str">
            <v>Querer Consultoria</v>
          </cell>
          <cell r="B583" t="str">
            <v>Lícia</v>
          </cell>
          <cell r="C583" t="str">
            <v>Borges</v>
          </cell>
          <cell r="D583" t="str">
            <v>Feminino</v>
          </cell>
          <cell r="E583">
            <v>33094</v>
          </cell>
          <cell r="F583" t="str">
            <v>(21) 98394-8800</v>
          </cell>
          <cell r="G583" t="str">
            <v>liciaborges92@gmail.com</v>
          </cell>
          <cell r="H583" t="str">
            <v>São Gonçalo</v>
          </cell>
          <cell r="I583" t="str">
            <v>Rio de Janeiro</v>
          </cell>
          <cell r="J583" t="str">
            <v>24.715-572</v>
          </cell>
        </row>
        <row r="584">
          <cell r="A584" t="str">
            <v>LASCOU-SE BURGUER E COMIDINHAS</v>
          </cell>
          <cell r="B584" t="str">
            <v>Tais</v>
          </cell>
          <cell r="C584" t="str">
            <v>Lopes</v>
          </cell>
          <cell r="D584" t="str">
            <v>Feminino</v>
          </cell>
          <cell r="E584">
            <v>34544</v>
          </cell>
          <cell r="F584" t="str">
            <v>(11) 94705-1029</v>
          </cell>
          <cell r="G584" t="str">
            <v>talopesderua@gmail.com</v>
          </cell>
          <cell r="H584" t="str">
            <v>São Paulo</v>
          </cell>
          <cell r="I584" t="str">
            <v>São Paulo</v>
          </cell>
          <cell r="J584" t="str">
            <v>05.894-330</v>
          </cell>
        </row>
        <row r="585">
          <cell r="A585" t="str">
            <v>Vitoriosa Esmalteria</v>
          </cell>
          <cell r="B585" t="str">
            <v>Jhakeliny</v>
          </cell>
          <cell r="C585" t="str">
            <v>Cerqueira Souza</v>
          </cell>
          <cell r="D585" t="str">
            <v>Feminino</v>
          </cell>
          <cell r="E585">
            <v>33946</v>
          </cell>
          <cell r="F585" t="str">
            <v>(11) 94797-3901</v>
          </cell>
          <cell r="G585" t="str">
            <v>jhakelinysouza012@gmail.com</v>
          </cell>
          <cell r="H585" t="str">
            <v>Carapicuíba</v>
          </cell>
          <cell r="I585" t="str">
            <v>São Paulo</v>
          </cell>
          <cell r="J585" t="str">
            <v>06.343-530</v>
          </cell>
        </row>
        <row r="586">
          <cell r="A586" t="str">
            <v>Simone Bertani Assessoria Empresarial</v>
          </cell>
          <cell r="B586" t="str">
            <v>Simone</v>
          </cell>
          <cell r="C586" t="str">
            <v>Bertani</v>
          </cell>
          <cell r="D586" t="str">
            <v>Feminino</v>
          </cell>
          <cell r="E586">
            <v>30690</v>
          </cell>
          <cell r="F586" t="str">
            <v>(16) 99762-3552</v>
          </cell>
          <cell r="G586" t="str">
            <v>si_bertani@hotmail.com</v>
          </cell>
          <cell r="H586" t="str">
            <v>São Carlos</v>
          </cell>
          <cell r="I586" t="str">
            <v>São Paulo</v>
          </cell>
          <cell r="J586" t="str">
            <v>13.561-260</v>
          </cell>
        </row>
        <row r="587">
          <cell r="A587" t="str">
            <v>Mundo My Path</v>
          </cell>
          <cell r="B587" t="str">
            <v>Joyce camila</v>
          </cell>
          <cell r="C587" t="str">
            <v>Teixeira Rabuske</v>
          </cell>
          <cell r="D587" t="str">
            <v>Feminino</v>
          </cell>
          <cell r="E587">
            <v>32312</v>
          </cell>
          <cell r="F587" t="str">
            <v>(84) 99131-4955</v>
          </cell>
          <cell r="G587" t="str">
            <v>mundomypath@gmail.com</v>
          </cell>
          <cell r="H587" t="str">
            <v>Natal</v>
          </cell>
          <cell r="I587" t="str">
            <v>Rio Grande do Norte</v>
          </cell>
          <cell r="J587" t="str">
            <v>59.037-370</v>
          </cell>
        </row>
        <row r="588">
          <cell r="A588" t="str">
            <v>Morena Ale Modas</v>
          </cell>
          <cell r="B588" t="str">
            <v>Alessandra</v>
          </cell>
          <cell r="C588" t="str">
            <v>Priscila Marques Souza</v>
          </cell>
          <cell r="D588" t="str">
            <v>Feminino</v>
          </cell>
          <cell r="E588">
            <v>34482</v>
          </cell>
          <cell r="F588" t="str">
            <v>(34) 99836-2725</v>
          </cell>
          <cell r="G588" t="str">
            <v>alessandrapriscila@outlook.com</v>
          </cell>
          <cell r="H588" t="str">
            <v>Patrocínio</v>
          </cell>
          <cell r="I588" t="str">
            <v>Minas Gerais</v>
          </cell>
          <cell r="J588" t="str">
            <v>38.741-138</v>
          </cell>
        </row>
        <row r="589">
          <cell r="A589" t="str">
            <v>GlaciarSoft</v>
          </cell>
          <cell r="B589" t="str">
            <v>Carlos Henrique</v>
          </cell>
          <cell r="C589" t="str">
            <v>Bazzi</v>
          </cell>
          <cell r="D589" t="str">
            <v>Masculino</v>
          </cell>
          <cell r="E589">
            <v>30865</v>
          </cell>
          <cell r="F589" t="str">
            <v>(46) 99922-0425</v>
          </cell>
          <cell r="G589" t="str">
            <v>cbazzi@gmail.com</v>
          </cell>
          <cell r="H589" t="str">
            <v>Pato Branco</v>
          </cell>
          <cell r="I589" t="str">
            <v>Paraná</v>
          </cell>
          <cell r="J589" t="str">
            <v>85.501-560</v>
          </cell>
        </row>
        <row r="590">
          <cell r="A590" t="str">
            <v>CDG Comunicação</v>
          </cell>
          <cell r="B590" t="str">
            <v>Carlos</v>
          </cell>
          <cell r="C590" t="str">
            <v>Oliveira</v>
          </cell>
          <cell r="D590" t="str">
            <v>Masculino</v>
          </cell>
          <cell r="E590">
            <v>31655</v>
          </cell>
          <cell r="F590" t="str">
            <v>(19) 99263-0946</v>
          </cell>
          <cell r="G590" t="str">
            <v>carloshenrique.oliveiraa@gmail.com</v>
          </cell>
          <cell r="H590" t="str">
            <v>Monte Mor</v>
          </cell>
          <cell r="I590" t="str">
            <v>São Paulo</v>
          </cell>
          <cell r="J590" t="str">
            <v>13.190-000</v>
          </cell>
        </row>
        <row r="591">
          <cell r="A591" t="str">
            <v>ORTHOHOUSE PRODUTOS ORTOPÉDICOS</v>
          </cell>
          <cell r="B591" t="str">
            <v>ORTHOHOUSE</v>
          </cell>
          <cell r="C591" t="str">
            <v>Pacheco Pinto</v>
          </cell>
          <cell r="D591" t="str">
            <v>Feminino</v>
          </cell>
          <cell r="E591">
            <v>30382</v>
          </cell>
          <cell r="F591" t="str">
            <v>(51) 3248-3826</v>
          </cell>
          <cell r="G591" t="str">
            <v>bruno@orthohouse.com.br</v>
          </cell>
          <cell r="H591" t="str">
            <v>Porto Alegre</v>
          </cell>
          <cell r="I591" t="str">
            <v>Rio Grande do Sul</v>
          </cell>
          <cell r="J591" t="str">
            <v>91.760-320</v>
          </cell>
        </row>
        <row r="592">
          <cell r="A592" t="str">
            <v>Pizza Tasty</v>
          </cell>
          <cell r="B592" t="str">
            <v>Laiz</v>
          </cell>
          <cell r="C592" t="str">
            <v>Santiago</v>
          </cell>
          <cell r="D592" t="str">
            <v>Feminino</v>
          </cell>
          <cell r="E592">
            <v>33610</v>
          </cell>
          <cell r="F592" t="str">
            <v>(13) 98875-6977</v>
          </cell>
          <cell r="G592" t="str">
            <v>pizzaria.pizzatasty@gmail.com</v>
          </cell>
          <cell r="H592" t="str">
            <v>Adamantina</v>
          </cell>
          <cell r="I592" t="str">
            <v>São Paulo</v>
          </cell>
          <cell r="J592" t="str">
            <v>11.740-000</v>
          </cell>
        </row>
        <row r="593">
          <cell r="A593" t="str">
            <v>Viver Bela</v>
          </cell>
          <cell r="B593" t="str">
            <v>Lorena</v>
          </cell>
          <cell r="C593" t="str">
            <v>Sampaio</v>
          </cell>
          <cell r="D593" t="str">
            <v>Feminino</v>
          </cell>
          <cell r="E593">
            <v>32513</v>
          </cell>
          <cell r="F593" t="str">
            <v>(71) 99655-9833</v>
          </cell>
          <cell r="G593" t="str">
            <v>lorysampa@hotmail.com</v>
          </cell>
          <cell r="H593" t="str">
            <v>Catu</v>
          </cell>
          <cell r="I593" t="str">
            <v>Bahia</v>
          </cell>
          <cell r="J593" t="str">
            <v>48.110-000</v>
          </cell>
        </row>
        <row r="594">
          <cell r="A594" t="str">
            <v>Mirandasvd</v>
          </cell>
          <cell r="B594" t="str">
            <v>Walife</v>
          </cell>
          <cell r="C594" t="str">
            <v>Jordy</v>
          </cell>
          <cell r="D594" t="str">
            <v>Masculino</v>
          </cell>
          <cell r="E594">
            <v>34290</v>
          </cell>
          <cell r="F594" t="str">
            <v>(81) 99348-8443</v>
          </cell>
          <cell r="G594" t="str">
            <v>walifejs@gmail.com</v>
          </cell>
          <cell r="H594" t="str">
            <v>Gravatá</v>
          </cell>
          <cell r="I594" t="str">
            <v>Pernambuco</v>
          </cell>
          <cell r="J594" t="str">
            <v>55.642-210</v>
          </cell>
        </row>
        <row r="595">
          <cell r="A595" t="str">
            <v>Empadaria Caseira</v>
          </cell>
          <cell r="B595" t="str">
            <v>Tânia</v>
          </cell>
          <cell r="C595" t="str">
            <v>Mara de Souza</v>
          </cell>
          <cell r="D595" t="str">
            <v>Feminino</v>
          </cell>
          <cell r="E595">
            <v>26119</v>
          </cell>
          <cell r="F595" t="str">
            <v>(21) 3933-6301</v>
          </cell>
          <cell r="G595" t="str">
            <v>tannyah_top@hotmail.com</v>
          </cell>
          <cell r="H595" t="str">
            <v>Rio de Janeiro</v>
          </cell>
          <cell r="I595" t="str">
            <v>Rio de Janeiro</v>
          </cell>
          <cell r="J595" t="str">
            <v>22.730-040</v>
          </cell>
        </row>
        <row r="596">
          <cell r="A596" t="str">
            <v>Barkus Educacional</v>
          </cell>
          <cell r="B596" t="str">
            <v>Maria Beatriz</v>
          </cell>
          <cell r="C596" t="str">
            <v>Santos Silveira</v>
          </cell>
          <cell r="D596" t="str">
            <v>Feminino</v>
          </cell>
          <cell r="E596">
            <v>35150</v>
          </cell>
          <cell r="F596" t="str">
            <v>(21) 96558-9026</v>
          </cell>
          <cell r="G596" t="str">
            <v>biasantos@barkus.com.br</v>
          </cell>
          <cell r="H596" t="str">
            <v>Rio de Janeiro</v>
          </cell>
          <cell r="I596" t="str">
            <v>Rio de Janeiro</v>
          </cell>
          <cell r="J596" t="str">
            <v>20.775-150</v>
          </cell>
        </row>
        <row r="597">
          <cell r="A597" t="str">
            <v>Agência New'Up Marketing</v>
          </cell>
          <cell r="B597" t="str">
            <v>Erika</v>
          </cell>
          <cell r="C597" t="str">
            <v>Francine Silva Rodrigues Castro Chagas</v>
          </cell>
          <cell r="D597" t="str">
            <v>Feminino</v>
          </cell>
          <cell r="E597">
            <v>33850</v>
          </cell>
          <cell r="F597" t="str">
            <v>(11) 98661-0028</v>
          </cell>
          <cell r="G597" t="str">
            <v>erika@agencianewup.com</v>
          </cell>
          <cell r="H597" t="str">
            <v>Bauru</v>
          </cell>
          <cell r="I597" t="str">
            <v>São Paulo</v>
          </cell>
          <cell r="J597" t="str">
            <v>17.056-170</v>
          </cell>
        </row>
        <row r="598">
          <cell r="A598" t="str">
            <v>ClauShow Boutique</v>
          </cell>
          <cell r="B598" t="str">
            <v>Ana Cláudia</v>
          </cell>
          <cell r="C598" t="str">
            <v>Da Silva de Farias</v>
          </cell>
          <cell r="D598" t="str">
            <v>Feminino</v>
          </cell>
          <cell r="E598">
            <v>30642</v>
          </cell>
          <cell r="F598" t="str">
            <v>(85) 98778-4852</v>
          </cell>
          <cell r="G598" t="str">
            <v>anaclau.dia@hotmail.com</v>
          </cell>
          <cell r="H598" t="str">
            <v>Maracanaú</v>
          </cell>
          <cell r="I598" t="str">
            <v>Ceará</v>
          </cell>
          <cell r="J598" t="str">
            <v>61.900-660</v>
          </cell>
        </row>
        <row r="599">
          <cell r="A599" t="str">
            <v>voupe crowdfunding</v>
          </cell>
          <cell r="B599" t="str">
            <v>Diego</v>
          </cell>
          <cell r="C599" t="str">
            <v>Rodrigues</v>
          </cell>
          <cell r="D599" t="str">
            <v>Masculino</v>
          </cell>
          <cell r="E599">
            <v>31811</v>
          </cell>
          <cell r="F599" t="str">
            <v>(43) 99874-0368</v>
          </cell>
          <cell r="G599" t="str">
            <v>dondiego_05@hotmail.com</v>
          </cell>
          <cell r="H599" t="str">
            <v>Coxim</v>
          </cell>
          <cell r="I599" t="str">
            <v>Mato Grosso do Sul</v>
          </cell>
          <cell r="J599" t="str">
            <v>79.400-000</v>
          </cell>
        </row>
        <row r="600">
          <cell r="A600" t="str">
            <v>Hospedacão Hospedagem Familiar</v>
          </cell>
          <cell r="B600" t="str">
            <v>Karita</v>
          </cell>
          <cell r="C600" t="str">
            <v>Moreira</v>
          </cell>
          <cell r="D600" t="str">
            <v>Feminino</v>
          </cell>
          <cell r="E600">
            <v>32127</v>
          </cell>
          <cell r="F600" t="str">
            <v>(41) 3053-8466</v>
          </cell>
          <cell r="G600" t="str">
            <v>tge.opet@hotmail.com</v>
          </cell>
          <cell r="H600" t="str">
            <v>Curitiba</v>
          </cell>
          <cell r="I600" t="str">
            <v>Paraná</v>
          </cell>
          <cell r="J600" t="str">
            <v>81.710-050</v>
          </cell>
        </row>
        <row r="601">
          <cell r="A601" t="str">
            <v>Nápolis Cake</v>
          </cell>
          <cell r="B601" t="str">
            <v>Bárbara</v>
          </cell>
          <cell r="C601" t="str">
            <v>Napolitano Caxias</v>
          </cell>
          <cell r="D601" t="str">
            <v>Feminino</v>
          </cell>
          <cell r="E601">
            <v>31988</v>
          </cell>
          <cell r="F601" t="str">
            <v>(21) 98419-1636</v>
          </cell>
          <cell r="G601" t="str">
            <v>barbaranapolitano3007@gmail.com</v>
          </cell>
          <cell r="H601" t="str">
            <v>Rio de Janeiro</v>
          </cell>
          <cell r="I601" t="str">
            <v>Rio de Janeiro</v>
          </cell>
          <cell r="J601" t="str">
            <v>23.036-060</v>
          </cell>
        </row>
        <row r="602">
          <cell r="A602" t="str">
            <v>B&amp;C Contabilidade LTDA</v>
          </cell>
          <cell r="B602" t="str">
            <v>Liliane</v>
          </cell>
          <cell r="C602" t="str">
            <v>Frutuoso</v>
          </cell>
          <cell r="D602" t="str">
            <v>Feminino</v>
          </cell>
          <cell r="E602">
            <v>31845</v>
          </cell>
          <cell r="F602" t="str">
            <v>(21) 99775-4825</v>
          </cell>
          <cell r="G602" t="str">
            <v>contato@becsolucoescontabeis.com.br</v>
          </cell>
          <cell r="H602" t="str">
            <v>Rio de Janeiro</v>
          </cell>
          <cell r="I602" t="str">
            <v>Rio de Janeiro</v>
          </cell>
          <cell r="J602" t="str">
            <v>22.755-155</v>
          </cell>
        </row>
        <row r="603">
          <cell r="A603" t="str">
            <v>Boutique de Krioula</v>
          </cell>
          <cell r="B603" t="str">
            <v>Boutique</v>
          </cell>
          <cell r="C603" t="str">
            <v>de Krioula</v>
          </cell>
          <cell r="D603" t="str">
            <v>Feminino</v>
          </cell>
          <cell r="E603">
            <v>30628</v>
          </cell>
          <cell r="F603" t="str">
            <v>(11) 95149-9539</v>
          </cell>
          <cell r="G603" t="str">
            <v>donakrioula@gmail.com</v>
          </cell>
          <cell r="H603" t="str">
            <v>São Paulo</v>
          </cell>
          <cell r="I603" t="str">
            <v>Espírito Santo</v>
          </cell>
          <cell r="J603" t="str">
            <v>05.878-180</v>
          </cell>
        </row>
        <row r="604">
          <cell r="A604" t="str">
            <v>Objetiva Assessoria e marketing digital</v>
          </cell>
          <cell r="B604" t="str">
            <v>Joilson Bruno</v>
          </cell>
          <cell r="C604" t="str">
            <v>Sousa Silva</v>
          </cell>
          <cell r="D604" t="str">
            <v>Masculino</v>
          </cell>
          <cell r="E604">
            <v>34645</v>
          </cell>
          <cell r="F604" t="str">
            <v>(99) 98217-9077</v>
          </cell>
          <cell r="G604" t="str">
            <v>produtorjoilson@gmail.com</v>
          </cell>
          <cell r="H604" t="str">
            <v>Caxias</v>
          </cell>
          <cell r="I604" t="str">
            <v>Maranhão</v>
          </cell>
          <cell r="J604" t="str">
            <v>65.605-170</v>
          </cell>
        </row>
        <row r="605">
          <cell r="A605" t="str">
            <v>Clínica Telles</v>
          </cell>
          <cell r="B605" t="str">
            <v>Rossaneo</v>
          </cell>
          <cell r="C605" t="str">
            <v>Alves</v>
          </cell>
          <cell r="D605" t="str">
            <v>Masculino</v>
          </cell>
          <cell r="E605">
            <v>34059</v>
          </cell>
          <cell r="F605" t="str">
            <v>(84) 99834-3333</v>
          </cell>
          <cell r="G605" t="str">
            <v>rossaneo@icloud.com</v>
          </cell>
          <cell r="H605" t="str">
            <v>Currais Novos</v>
          </cell>
          <cell r="I605" t="str">
            <v>Rio Grande do Norte</v>
          </cell>
          <cell r="J605" t="str">
            <v>59.380-000</v>
          </cell>
        </row>
        <row r="606">
          <cell r="A606" t="str">
            <v>Telúrica</v>
          </cell>
          <cell r="B606" t="str">
            <v>Bruna</v>
          </cell>
          <cell r="C606" t="str">
            <v>Salatta</v>
          </cell>
          <cell r="D606" t="str">
            <v>Feminino</v>
          </cell>
          <cell r="E606">
            <v>33980</v>
          </cell>
          <cell r="F606" t="str">
            <v>(11) 94818-2240</v>
          </cell>
          <cell r="G606" t="str">
            <v>bsalatta@gmail.com</v>
          </cell>
          <cell r="H606" t="str">
            <v>São Paulo</v>
          </cell>
          <cell r="I606" t="str">
            <v>São Paulo</v>
          </cell>
          <cell r="J606" t="str">
            <v>05.399-040</v>
          </cell>
        </row>
        <row r="607">
          <cell r="A607" t="str">
            <v>Hanggar Estamparias</v>
          </cell>
          <cell r="B607" t="str">
            <v>Maira</v>
          </cell>
          <cell r="C607" t="str">
            <v>Pereira Ávila</v>
          </cell>
          <cell r="D607" t="str">
            <v>Feminino</v>
          </cell>
          <cell r="E607">
            <v>33872</v>
          </cell>
          <cell r="F607" t="str">
            <v>(11) 98379-4434</v>
          </cell>
          <cell r="G607" t="str">
            <v>hanggarestamparias@yahoo.com</v>
          </cell>
          <cell r="H607" t="str">
            <v>Salto</v>
          </cell>
          <cell r="I607" t="str">
            <v>São Paulo</v>
          </cell>
          <cell r="J607" t="str">
            <v>13.323-580</v>
          </cell>
        </row>
        <row r="608">
          <cell r="A608" t="str">
            <v>TecCell Assistência Técnica</v>
          </cell>
          <cell r="B608" t="str">
            <v>Roney</v>
          </cell>
          <cell r="C608" t="str">
            <v>Bernardes</v>
          </cell>
          <cell r="D608" t="str">
            <v>Masculino</v>
          </cell>
          <cell r="E608">
            <v>33885</v>
          </cell>
          <cell r="F608" t="str">
            <v>(11) 94068-8183</v>
          </cell>
          <cell r="G608" t="str">
            <v>roney_bernardes@hotmail.com</v>
          </cell>
          <cell r="H608" t="str">
            <v>Guarulhos</v>
          </cell>
          <cell r="I608" t="str">
            <v>São Paulo</v>
          </cell>
          <cell r="J608" t="str">
            <v>07.144-520</v>
          </cell>
        </row>
      </sheetData>
      <sheetData sheetId="2" refreshError="1">
        <row r="1">
          <cell r="A1" t="str">
            <v>Nome do Negócio</v>
          </cell>
          <cell r="B1" t="str">
            <v>Nome</v>
          </cell>
          <cell r="C1" t="str">
            <v>Email</v>
          </cell>
          <cell r="D1" t="str">
            <v>Gênero</v>
          </cell>
          <cell r="E1" t="str">
            <v>Escolaridade</v>
          </cell>
          <cell r="F1" t="str">
            <v>Aniversário</v>
          </cell>
          <cell r="G1" t="str">
            <v>Telefone 1</v>
          </cell>
          <cell r="H1" t="str">
            <v>Cep</v>
          </cell>
          <cell r="I1" t="str">
            <v>Cidade</v>
          </cell>
          <cell r="J1" t="str">
            <v>Estado</v>
          </cell>
          <cell r="K1" t="str">
            <v>Classificação</v>
          </cell>
          <cell r="L1" t="str">
            <v>Ativo</v>
          </cell>
          <cell r="M1" t="str">
            <v>Como nasceu o seu negócio? Conte sobre o seu começo: o que te motivou a empreender, quais foram os desafios e conquistas no início da sua jornada?</v>
          </cell>
          <cell r="N1" t="str">
            <v>Qual sonho você gostaria de atingir daqui a um ano e quanto custaria?</v>
          </cell>
          <cell r="O1" t="str">
            <v>Qual impacto esse sonho teria no crescimento do seu negócio ou na sua vida pessoal?</v>
          </cell>
          <cell r="P1" t="str">
            <v>Para realizar o seu sonho, o que você precisaria mudar dentro do seu negócio?</v>
          </cell>
          <cell r="Q1" t="str">
            <v xml:space="preserve">Para realizar o seu sonho, o que você precisaria mudar dentro de você, como empreendedor(a)?
</v>
          </cell>
          <cell r="R1" t="str">
            <v>Olhando para o seu sonho, o que você acha que conseguiria atingir em 1 mês com a ajuda da mentoria?</v>
          </cell>
        </row>
        <row r="2">
          <cell r="A2" t="str">
            <v>Nerd Herd® Cursos</v>
          </cell>
          <cell r="B2" t="str">
            <v>Bruno Freire</v>
          </cell>
          <cell r="C2" t="str">
            <v>comercial@nerdherdcursos.com.br</v>
          </cell>
          <cell r="D2" t="str">
            <v>Masculino</v>
          </cell>
          <cell r="E2" t="str">
            <v>Superior incompleto</v>
          </cell>
          <cell r="F2">
            <v>34238</v>
          </cell>
          <cell r="G2" t="str">
            <v>(85) 98589-3024</v>
          </cell>
          <cell r="H2" t="str">
            <v>60.422-662</v>
          </cell>
          <cell r="I2" t="str">
            <v>Fortaleza</v>
          </cell>
          <cell r="J2" t="str">
            <v>Ceará</v>
          </cell>
          <cell r="K2" t="str">
            <v>Individual (estou sozinho(a))</v>
          </cell>
          <cell r="L2" t="str">
            <v>Sim</v>
          </cell>
          <cell r="M2" t="str">
            <v>Sou apaixonado por ensinar e aprender. Quando dou aulas, minha vida inteira faz sentido e, com esse negócio, consigo mudar a vida de meus alunos.</v>
          </cell>
          <cell r="N2" t="str">
            <v>Gostaria de ter meu espaço próprio. Provavelmente uns R$20,000 reais.</v>
          </cell>
          <cell r="O2" t="str">
            <v>Mudaria minha vida, pois ele ficaria sem limites de crescimento e poderia viver apenas dele. Atenderia mais pessoas e com mais qualidade.</v>
          </cell>
          <cell r="P2" t="str">
            <v>Melhorar o controle financeiro e investir na publicidade e no marketing, que são as áreas falhas.</v>
          </cell>
          <cell r="Q2" t="str">
            <v>Já tenho passado por esse processo de mudança. Minha visão de empreendedor é completamente outra. Agora só preciso ajeitar todo meu negócio.</v>
          </cell>
          <cell r="R2" t="str">
            <v>Acho que uma visão de fora me ajudaria em todo o processo, no chegar até mais clientes e fazer mais matrículas. Já seria incrível. Preciso de ajuda.</v>
          </cell>
        </row>
        <row r="3">
          <cell r="A3" t="str">
            <v>Ferrari  Consultoria em Midias Sociais</v>
          </cell>
          <cell r="B3" t="str">
            <v>Laiana Tuxa Ferrari</v>
          </cell>
          <cell r="C3" t="str">
            <v>sou@laianaferrari.com</v>
          </cell>
          <cell r="D3" t="str">
            <v>Feminino</v>
          </cell>
          <cell r="E3" t="str">
            <v>Superior completo</v>
          </cell>
          <cell r="F3">
            <v>34668</v>
          </cell>
          <cell r="G3" t="str">
            <v>(11) 98129-8727</v>
          </cell>
          <cell r="H3" t="str">
            <v>04.671-090</v>
          </cell>
          <cell r="I3" t="str">
            <v>São Paulo</v>
          </cell>
          <cell r="J3" t="str">
            <v>São Paulo</v>
          </cell>
          <cell r="K3" t="str">
            <v>Individual (estou sozinho(a))</v>
          </cell>
          <cell r="L3" t="str">
            <v>Sim</v>
          </cell>
          <cell r="M3" t="str">
            <v>Meu empreendimento nasceu ao perceber a necessidade dos pequenos empreendedores em se posicionarem de maneira eficiente nas Mídias Sociais.</v>
          </cell>
          <cell r="N3" t="str">
            <v>Daqui há um ano desejo escalabilizar meu negócio e dobrar a cartela de clientes. R$280.000,00</v>
          </cell>
          <cell r="O3" t="str">
            <v>Daria uma amplitude para meu negócio, aumentando o rendimento e lucros. Me dando possibilidade de nao me preocupar tanto com contas.</v>
          </cell>
          <cell r="P3" t="str">
            <v>Restruturação de metodologia, treinamento e inserção de pessoas.</v>
          </cell>
          <cell r="Q3" t="str">
            <v>Aprender a confiar mais nas pessoas e tirar a  ideia de ser centralizadora.</v>
          </cell>
          <cell r="R3" t="str">
            <v xml:space="preserve">Restruturação de negócio e conquistar novos clientes </v>
          </cell>
        </row>
        <row r="4">
          <cell r="A4" t="str">
            <v>LUDO Thinking</v>
          </cell>
          <cell r="B4" t="str">
            <v>Anna Paula Sampaio Barbosa</v>
          </cell>
          <cell r="C4" t="str">
            <v>annapsampaio@gmail.com</v>
          </cell>
          <cell r="D4" t="str">
            <v>Feminino</v>
          </cell>
          <cell r="E4" t="str">
            <v>Superior completo</v>
          </cell>
          <cell r="F4">
            <v>33399</v>
          </cell>
          <cell r="G4">
            <v>27998762444</v>
          </cell>
          <cell r="H4" t="str">
            <v>29.102-912</v>
          </cell>
          <cell r="I4" t="str">
            <v>Vila Velha</v>
          </cell>
          <cell r="J4" t="str">
            <v>Espírito Santo</v>
          </cell>
          <cell r="K4" t="str">
            <v>Sociedade (tenho sócios)</v>
          </cell>
          <cell r="L4" t="str">
            <v>Sim</v>
          </cell>
          <cell r="M4" t="str">
            <v>Buscamos melhorar nossa qualidade de vida e trabalhar com o que realmente gostamos e acreditamos. O desafio ainda é o acesso ao mercado e gerar renda.</v>
          </cell>
          <cell r="N4" t="str">
            <v>Queremos comprar de um stand no Congresso Brasileiro de Treinamento e Desenvolvimento. Esse sonho custa 20 mil.</v>
          </cell>
          <cell r="O4" t="str">
            <v>A empresa pode alcançar maior visibilidade de potenciais clientes e fechar contratos a partir dessa participação, por isso ela é tão importante.</v>
          </cell>
          <cell r="P4" t="str">
            <v>Para realizar esse sonho, precisamos aumentar nossa receita mensal em 20% e começar a poupar, fazer uma organização financeira melhor com o que entra.</v>
          </cell>
          <cell r="Q4" t="str">
            <v>O que precisamos mudar dentro de nós é a disciplina para poupar. Geralmente investimos no negócio (equipamentos) e não poupamos o que ganhamos.</v>
          </cell>
          <cell r="R4" t="str">
            <v>A mentoria pode nos ajudar a desenhar e implantar um processo de gestão do nosso dinheiro, que é o que está nos faltando. Não temos um processo bom.</v>
          </cell>
        </row>
        <row r="5">
          <cell r="A5" t="str">
            <v xml:space="preserve">Nápolis Cake </v>
          </cell>
          <cell r="B5" t="str">
            <v>Bárbara Caxias</v>
          </cell>
          <cell r="C5" t="str">
            <v>barbara.napolitano@hotmail.com</v>
          </cell>
          <cell r="D5" t="str">
            <v>Feminino</v>
          </cell>
          <cell r="E5" t="str">
            <v>Superior completo</v>
          </cell>
          <cell r="F5">
            <v>31988</v>
          </cell>
          <cell r="G5" t="str">
            <v>(21) 98419-1636</v>
          </cell>
          <cell r="H5" t="str">
            <v>23.036-060</v>
          </cell>
          <cell r="I5" t="str">
            <v>Rio de Janeiro</v>
          </cell>
          <cell r="J5" t="str">
            <v>Rio de Janeiro</v>
          </cell>
          <cell r="K5" t="str">
            <v>Individual (estou sozinho(a))</v>
          </cell>
          <cell r="L5" t="str">
            <v>Sim</v>
          </cell>
          <cell r="M5" t="str">
            <v>Ao ficar desempregada comecei a vender bolos no pote para pagar as contas. Hoje também trabalho com chocolates. Estou também em um emprego fixo.</v>
          </cell>
          <cell r="N5" t="str">
            <v>Trabalhar com minha fazendo e vendendo meus doces. Para ela e eu sairmos dos nossos trabalhos atuais. Preciso faturar ao menos 3.000 por mês para isso</v>
          </cell>
          <cell r="O5" t="str">
            <v>Eu iria trabalhar satisfeita fazendo o que gosto. E minha mãe não iria mais trabalhar como faxineira.</v>
          </cell>
          <cell r="P5" t="str">
            <v>Melhorar as vendas pois amo fazer mas não sou boa de sair para vender. Talvez tendo quem venda meus doces.</v>
          </cell>
          <cell r="Q5" t="str">
            <v>Ter mais coragem de sair para vender e perder o medo de dirigir já que sou habilitada.</v>
          </cell>
          <cell r="R5" t="str">
            <v>Conseguiria me estruturar para aumentar minhas vendas.</v>
          </cell>
        </row>
        <row r="6">
          <cell r="A6" t="str">
            <v>Ressignificador</v>
          </cell>
          <cell r="B6" t="str">
            <v>Ludmila Silva</v>
          </cell>
          <cell r="C6" t="str">
            <v>lcarla.silva@icloud.com</v>
          </cell>
          <cell r="D6" t="str">
            <v>Feminino</v>
          </cell>
          <cell r="E6" t="str">
            <v>Superior completo</v>
          </cell>
          <cell r="F6">
            <v>31935</v>
          </cell>
          <cell r="G6" t="str">
            <v>(19) 99165-1490</v>
          </cell>
          <cell r="H6" t="str">
            <v>13.049-490</v>
          </cell>
          <cell r="I6" t="str">
            <v>Adamantina</v>
          </cell>
          <cell r="J6" t="str">
            <v>São Paulo</v>
          </cell>
          <cell r="K6" t="str">
            <v>Individual (estou sozinho(a))</v>
          </cell>
          <cell r="L6" t="str">
            <v>Sim</v>
          </cell>
          <cell r="M6" t="str">
            <v xml:space="preserve">O meu negócio nasceu após uma imersão de PNL/Hipnose que participei justamente por conta dos medos que eu tinha e que não conseguia eliminá-los. </v>
          </cell>
          <cell r="N6" t="str">
            <v>Ter um meu consultório próprio. Custaria me torno de R$10.000,00.</v>
          </cell>
          <cell r="O6" t="str">
            <v>Demonstrar mais autoridade para os clientes e seria a realização de um sonho de fazer o que eu sempre quis e demorei em função do medo.</v>
          </cell>
          <cell r="P6" t="str">
            <v>Eliminar gasto e pensar e buscar mais maneiras de divulgar o meu trabalho, ser reconhecida como especialista no que desenvolvo.</v>
          </cell>
          <cell r="Q6" t="str">
            <v>Aprender e executar a gestão financeira pessoal/profissional.</v>
          </cell>
          <cell r="R6" t="str">
            <v>Acredito que conseguiria organizar e entender mais sobre o que ganho , para onde vai e com fazer esta gestão.</v>
          </cell>
        </row>
        <row r="7">
          <cell r="A7" t="str">
            <v>Kau &amp; Fonseca</v>
          </cell>
          <cell r="B7" t="str">
            <v>Ellen Maria  Fonseca Marques</v>
          </cell>
          <cell r="C7" t="str">
            <v>ellen.fm@hotmail.com</v>
          </cell>
          <cell r="D7" t="str">
            <v>Feminino</v>
          </cell>
          <cell r="E7" t="str">
            <v>Médio completo</v>
          </cell>
          <cell r="F7">
            <v>20231</v>
          </cell>
          <cell r="G7" t="str">
            <v>(65) 99605-6208</v>
          </cell>
          <cell r="H7" t="str">
            <v>78.035-600</v>
          </cell>
          <cell r="I7" t="str">
            <v>Cuiabá</v>
          </cell>
          <cell r="J7" t="str">
            <v>Mato Grosso</v>
          </cell>
          <cell r="K7" t="str">
            <v>Individual (estou sozinho(a))</v>
          </cell>
          <cell r="L7" t="str">
            <v>Sim</v>
          </cell>
          <cell r="M7" t="str">
            <v>Começamos em Abril/2014 com papelaria personalizada, depois me interessei pelo mercado infantil em costura criativa. Hoje estou voltada para brinquedo</v>
          </cell>
          <cell r="N7" t="str">
            <v xml:space="preserve">Criar um espaço onde possa dar aulas de artesanatos </v>
          </cell>
          <cell r="O7" t="str">
            <v>Como é um sonho, eu acredito que terá um grande impacto no meu crescimento</v>
          </cell>
          <cell r="P7" t="str">
            <v>Precisaria mudar o meu ateliê que hoje é na minha casa. E adquirir alguns equipamentos</v>
          </cell>
          <cell r="Q7" t="str">
            <v>Perder a timidez que ainda me atrapalha um pouco, mais já mudei muito.</v>
          </cell>
          <cell r="R7" t="str">
            <v>Pra falar a verdade não sei dizer sobre isso.  Seria muito bom se eu conseguisse abrir esse espaço até vi em Pequenas Empresas um bem parecido.</v>
          </cell>
        </row>
        <row r="8">
          <cell r="A8" t="str">
            <v>Ouroboros</v>
          </cell>
          <cell r="B8" t="str">
            <v>Felipe Thomé</v>
          </cell>
          <cell r="C8" t="str">
            <v>thomefel@gmail.com</v>
          </cell>
          <cell r="D8" t="str">
            <v>Masculino</v>
          </cell>
          <cell r="E8" t="str">
            <v>Superior completo</v>
          </cell>
          <cell r="F8">
            <v>31936</v>
          </cell>
          <cell r="G8" t="str">
            <v>(48) 99841-1163</v>
          </cell>
          <cell r="H8" t="str">
            <v>88.220-000</v>
          </cell>
          <cell r="I8" t="str">
            <v>Itapema</v>
          </cell>
          <cell r="J8" t="str">
            <v>Santa Catarina</v>
          </cell>
          <cell r="K8" t="str">
            <v>Individual (estou sozinho(a))</v>
          </cell>
          <cell r="L8" t="str">
            <v>Sim</v>
          </cell>
          <cell r="M8" t="str">
            <v xml:space="preserve">O meu negócio nasceu da necessidade. Perdi o meu emprego e resolvi aplicar os meus conhecimentos em computação para criar algum negócio online. </v>
          </cell>
          <cell r="N8" t="str">
            <v>Gostaria de instalar o meu negócio em um ambiente fora da minha casa e viver só dele. Seria necessário algo em torno de R$10.000 e bem mais vendas.</v>
          </cell>
          <cell r="O8" t="str">
            <v>O faturamento precisaria triplicar nesse período, seria necessário contratar pelo menos 1 funcionário. Eu ficaria muito mais realizado!</v>
          </cell>
          <cell r="P8" t="str">
            <v>Seria preciso alavancar o marketing para disseminar mais o negócio online. Também seria preciso contratar e treinar alguém para auxiliar a estampagem.</v>
          </cell>
          <cell r="Q8" t="str">
            <v>Seria preciso acreditar com mais força que o negócio pode dar certo, ser mais ousado para vender mais e flexível para buscar auxílio nessa tarefa.</v>
          </cell>
          <cell r="R8" t="str">
            <v>Em um mês seria possível mudar a minha perspectiva de como expandir o marketing. Conhecer outros casos parecidos com o meu e boas soluções.</v>
          </cell>
        </row>
        <row r="9">
          <cell r="A9" t="str">
            <v>LALLINHA PERSONALIZADOS</v>
          </cell>
          <cell r="B9" t="str">
            <v>LAIS ELIAS DE OLIVEIRA</v>
          </cell>
          <cell r="C9" t="str">
            <v>lallinhapersonalizados@gmail.com</v>
          </cell>
          <cell r="D9" t="str">
            <v>Feminino</v>
          </cell>
          <cell r="E9" t="str">
            <v>Superior incompleto</v>
          </cell>
          <cell r="F9">
            <v>31889</v>
          </cell>
          <cell r="G9" t="str">
            <v>(17) 99243-7447</v>
          </cell>
          <cell r="H9" t="str">
            <v>15.056-750</v>
          </cell>
          <cell r="I9" t="str">
            <v>SÃO JOSÉ DO RIO PRETO</v>
          </cell>
          <cell r="J9" t="str">
            <v>São Paulo</v>
          </cell>
          <cell r="K9" t="str">
            <v>Individual (estou sozinho(a))</v>
          </cell>
          <cell r="L9" t="str">
            <v>Sim</v>
          </cell>
          <cell r="M9" t="str">
            <v>MEU NEGÓCIO NASCEU QUANDO EU PRECISEI SAIR DO MEU TRABALHO PRA CUIDAR DO MEU FILHO..E RESOLVI EMPREENDER PARA AGREGAR NO ORÇAMENTO DA FAMILIA</v>
          </cell>
          <cell r="N9" t="str">
            <v>GOSTARIA DE TER UM ATELIÊ PLANEJADO E ADQUIRIR UMA OUTRA MAQUINA DE CORTE, ESTE INVESTIMENTO CUSTA 5,600,00</v>
          </cell>
          <cell r="O9" t="str">
            <v>UM IMPACTO MUITO GRANDE, EU PODERIA AUMENTAR A PRODUÇÃO E TAMBÉM ATENDER OS CLIENTES EM UM ESPAÇO ADEQUADO E AMPLO.</v>
          </cell>
          <cell r="P9" t="str">
            <v>AUMENTAR AS VENDAS, ORGANIZAÇÃO FINANCEIRA E MARKETING.</v>
          </cell>
          <cell r="Q9" t="str">
            <v>PRECISO PARAR DE ME AUTO BOICOTAR..ACREDITAR NO MEU POTENCIAL E PRINCIPALMENTE PARAR DE GASTAR COM COISAS DESNECESSÁRIAS.</v>
          </cell>
          <cell r="R9" t="str">
            <v>O AUMENTO DAS VENDAS..A GESTÃO FINANCEIRA ADEQUADA, O CORTE DE GASTOS E MINHA VISÃO DE EMPREENDEDORA. SERIA MARAVILHOSO!</v>
          </cell>
        </row>
        <row r="10">
          <cell r="A10" t="str">
            <v>Galeria Joy - Loja Colabarativa</v>
          </cell>
          <cell r="B10" t="str">
            <v>Jacqueline Rodrigues</v>
          </cell>
          <cell r="C10" t="str">
            <v>joy.galeriacriativa@gmail.com</v>
          </cell>
          <cell r="D10" t="str">
            <v>Feminino</v>
          </cell>
          <cell r="E10" t="str">
            <v>Superior completo</v>
          </cell>
          <cell r="F10">
            <v>32647</v>
          </cell>
          <cell r="G10" t="str">
            <v>(61) 99159-9897</v>
          </cell>
          <cell r="H10" t="str">
            <v>73.330-093</v>
          </cell>
          <cell r="I10" t="str">
            <v>Brasília</v>
          </cell>
          <cell r="J10" t="str">
            <v>Distrito Federal</v>
          </cell>
          <cell r="K10" t="str">
            <v>Individual (estou sozinho(a))</v>
          </cell>
          <cell r="L10" t="str">
            <v>Sim</v>
          </cell>
          <cell r="M10" t="str">
            <v>Nasceu com a vontade de conciliar a maternidade com a gestação. Não tinha um capital pra iniciar, mas tinha o espaço da garagem, idéias e mão na massa</v>
          </cell>
          <cell r="N10" t="str">
            <v>Ampliar e melhorar o espaço físico pra acontecer ainda mais projetos alternativos. média de 4.000,00</v>
          </cell>
          <cell r="O10" t="str">
            <v>os projetos atraem mais clientes, que aumentam as vendas e gera mais fluxo, deixando meus colaboradores mais satisfeitos e eu feliz com o todo!</v>
          </cell>
          <cell r="P10" t="str">
            <v>ambiente físico, propaganda e com o curso já comecei a mudar a gestão financeira, agora é manter e relembrar sempre</v>
          </cell>
          <cell r="Q10" t="str">
            <v>me disciplinar em relação ao tempo pra cada tarefa e ter um grande cuidado pra não misturar novamente $ loja com $ pessoal</v>
          </cell>
          <cell r="R10" t="str">
            <v>com certeza o apoio e mais dicas com relação as propagandas, disciplina e gestão de tempo, terei um grande avanço!</v>
          </cell>
        </row>
        <row r="11">
          <cell r="A11" t="str">
            <v>Mercadinho Santo Preço</v>
          </cell>
          <cell r="B11" t="str">
            <v>Talila Lima</v>
          </cell>
          <cell r="C11" t="str">
            <v>talilalima@hotmail.com</v>
          </cell>
          <cell r="D11" t="str">
            <v>Feminino</v>
          </cell>
          <cell r="E11" t="str">
            <v>Superior completo</v>
          </cell>
          <cell r="F11">
            <v>31759</v>
          </cell>
          <cell r="G11" t="str">
            <v>(71) 98704-3488</v>
          </cell>
          <cell r="H11" t="str">
            <v>41.339-630</v>
          </cell>
          <cell r="I11" t="str">
            <v>Salvador</v>
          </cell>
          <cell r="J11" t="str">
            <v>Bahia</v>
          </cell>
          <cell r="K11" t="str">
            <v>Sociedade (tenho sócios)</v>
          </cell>
          <cell r="L11" t="str">
            <v>Sim</v>
          </cell>
          <cell r="M11" t="str">
            <v>Sempre tive vontade de montar um negócio! Quando fiquei desempregada surgiu a idéia com meu irmão de montar uma empresa ai abrimos um mercadinho.</v>
          </cell>
          <cell r="N11" t="str">
            <v>Gostaria de montar um outro negócio, penso em um bar! Me custaria 20000,00.</v>
          </cell>
          <cell r="O11" t="str">
            <v>Folgaria meu orçamento e daria trabalho à mais pessoas!</v>
          </cell>
          <cell r="P11" t="str">
            <v>Aumentar meu faturamento controlando as vendas e investindo em produtos com maior giro para evitar vencimento.</v>
          </cell>
          <cell r="Q11" t="str">
            <v>Para realizar meu sonho acho que preciso planejar, focar e não temer o erro. Acreditar no sonho e tentar!</v>
          </cell>
          <cell r="R11" t="str">
            <v>Acho que conseguiria aplicar vários aprendizado entreles o controle de vendas para  analisar os produtos mais vendidos e assim evitar vencimento.</v>
          </cell>
        </row>
        <row r="12">
          <cell r="A12" t="str">
            <v>Bazar das Mellos</v>
          </cell>
          <cell r="B12" t="str">
            <v>Leilane Mello</v>
          </cell>
          <cell r="C12" t="str">
            <v>mello.bine@gmail.com</v>
          </cell>
          <cell r="D12" t="str">
            <v>Feminino</v>
          </cell>
          <cell r="E12" t="str">
            <v>Superior incompleto</v>
          </cell>
          <cell r="F12">
            <v>31537</v>
          </cell>
          <cell r="G12" t="str">
            <v>(51) 99268-2959</v>
          </cell>
          <cell r="H12" t="str">
            <v>93.548-000</v>
          </cell>
          <cell r="I12" t="str">
            <v>Novo Hamburgo</v>
          </cell>
          <cell r="J12" t="str">
            <v>Rio Grande do Sul</v>
          </cell>
          <cell r="K12" t="str">
            <v>Individual (estou sozinho(a))</v>
          </cell>
          <cell r="L12" t="str">
            <v>Sim</v>
          </cell>
          <cell r="M12" t="str">
            <v>Comecei em 2017, vendendo produtos consignados (calçados) na garagem da casa da minha mãe com ajuda dela e da minha irmã.</v>
          </cell>
          <cell r="N12" t="str">
            <v>No dia 10/05/2018 conseguimos um espaço e abrimos nossa loja física. Daqui um ano pretendo ter nosso site e com ele conseguir vender ainda mais.</v>
          </cell>
          <cell r="O12" t="str">
            <v>Um impacto mto positivo. Essa loja é nosso sonho e estamos trabalhando para nos manter desse sonho, financeiramente e com isso aumentar nossa estima.</v>
          </cell>
          <cell r="P12" t="str">
            <v>Acredito que um site/loja virtual ajudaria muito, pois vendemos mais pelas redes sociais de maneira informal.</v>
          </cell>
          <cell r="Q12" t="str">
            <v>Aprender mais como profissional, para administrar de forma bem correta a loja. A disciplina, a vontade e a garra nós temos de sobra.</v>
          </cell>
          <cell r="R12" t="str">
            <v xml:space="preserve">Em um mês da pra fazer muita coisa, acho que a organizacao financeira da loja e também o inicio da loja virtual e sua divulgação. </v>
          </cell>
        </row>
        <row r="13">
          <cell r="A13" t="str">
            <v>Central do Consignado</v>
          </cell>
          <cell r="B13" t="str">
            <v>Eric Claudeir Menezes Rafael</v>
          </cell>
          <cell r="C13" t="str">
            <v>eric.menezes.rafael@gmail.com</v>
          </cell>
          <cell r="D13" t="str">
            <v>Masculino</v>
          </cell>
          <cell r="E13" t="str">
            <v>Superior completo</v>
          </cell>
          <cell r="F13">
            <v>32712</v>
          </cell>
          <cell r="G13" t="str">
            <v>(11) 95194-5793</v>
          </cell>
          <cell r="H13" t="str">
            <v>02.543-140</v>
          </cell>
          <cell r="I13" t="str">
            <v>São Paulo</v>
          </cell>
          <cell r="J13" t="str">
            <v>São Paulo</v>
          </cell>
          <cell r="K13" t="str">
            <v>Individual (estou sozinho(a))</v>
          </cell>
          <cell r="L13" t="str">
            <v>Sim</v>
          </cell>
          <cell r="M13" t="str">
            <v>Meu negócio nasceu da vontade de tornar o acesso a taxas e opções de Bancos para Empréstimo Consignado mais acessível e democratizado.</v>
          </cell>
          <cell r="N13" t="str">
            <v>Meu sonho daqui um ano seria que minha Fintech fosse reconhecida como a mais impactante para as classes sociais menos favorecidas com Educ. Financeira</v>
          </cell>
          <cell r="O13" t="str">
            <v>O Impacto que almejo é que as pessoas se endividem menos, tenham mais qualidade e sabedoria com relação ao dinheiro, menos taxas abusivas!</v>
          </cell>
          <cell r="P13" t="str">
            <v>A gestão precisa ser mais orientada, preciso de mais ferramentas para alcançar o crescimento de maneira mais enxuta.</v>
          </cell>
          <cell r="Q13" t="str">
            <v>Eu preciso não misturar a pessoa física da Pessoa Jurídica em relação a tudo.</v>
          </cell>
          <cell r="R13" t="str">
            <v>Organização e tomar uma direção certa, daí em diante é muito suor para conquistar isso.</v>
          </cell>
        </row>
        <row r="14">
          <cell r="A14" t="str">
            <v>ARIA Moda Inclusiva</v>
          </cell>
          <cell r="B14" t="str">
            <v>Drika Valério</v>
          </cell>
          <cell r="C14" t="str">
            <v>criacao@ariamodainclusiva.com.br</v>
          </cell>
          <cell r="D14" t="str">
            <v>Feminino</v>
          </cell>
          <cell r="E14" t="str">
            <v>Superior completo</v>
          </cell>
          <cell r="F14">
            <v>32045</v>
          </cell>
          <cell r="G14" t="str">
            <v>(14) 4141-1987</v>
          </cell>
          <cell r="H14" t="str">
            <v>17.047-001</v>
          </cell>
          <cell r="I14" t="str">
            <v>Bauru</v>
          </cell>
          <cell r="J14" t="str">
            <v>São Paulo</v>
          </cell>
          <cell r="K14" t="str">
            <v>Individual (estou sozinho(a))</v>
          </cell>
          <cell r="L14" t="str">
            <v>Sim</v>
          </cell>
          <cell r="M14" t="str">
            <v xml:space="preserve">Constatar que não existia nenhuma marca focada no bem estar e conforto da pessoa com deficiência. Os desafios ainda são entrar no mercado e vender. </v>
          </cell>
          <cell r="N14" t="str">
            <v xml:space="preserve">Investir forte em marketing de moda inclusiva para pessoas com deficiência, incluindo 45 milhões de deficientes na moda. R$60 mil quero investir. </v>
          </cell>
          <cell r="O14" t="str">
            <v xml:space="preserve">Trabalhar com o que amo que é o design social, transformando vidas de pessoas com deficiência através da moda. Muitas delas nunca vestiram um jeans. </v>
          </cell>
          <cell r="P14" t="str">
            <v xml:space="preserve">Postura em relação a vendas. Sou muito focada em criação e preciso de ajuda na parte de vendas. Do mais sou bem organizada. </v>
          </cell>
          <cell r="Q14" t="str">
            <v xml:space="preserve">Saber delegar e não centralizar tudo em mim e desenvolver a parte de vendas. </v>
          </cell>
          <cell r="R14" t="str">
            <v xml:space="preserve">Saber com mais assertividade para qual caminho ir, focando em vendas divulgação da minha marca, que é algo novo no mercado. Temos 45 milhões de PcD. </v>
          </cell>
        </row>
        <row r="15">
          <cell r="A15" t="str">
            <v xml:space="preserve">Radamell S.a </v>
          </cell>
          <cell r="B15" t="str">
            <v>Melquisedec Emerson</v>
          </cell>
          <cell r="C15" t="str">
            <v>melquisedecemerson@gmail.com</v>
          </cell>
          <cell r="D15" t="str">
            <v>Masculino</v>
          </cell>
          <cell r="E15" t="str">
            <v>Médio incompleto</v>
          </cell>
          <cell r="F15">
            <v>35469</v>
          </cell>
          <cell r="G15" t="str">
            <v>(62) 99155-7436</v>
          </cell>
          <cell r="H15" t="str">
            <v>75.131-000</v>
          </cell>
          <cell r="I15" t="str">
            <v>Anápolis</v>
          </cell>
          <cell r="J15" t="str">
            <v>Goiás</v>
          </cell>
          <cell r="K15" t="str">
            <v>Individual (estou sozinho(a))</v>
          </cell>
          <cell r="L15" t="str">
            <v>Sim</v>
          </cell>
          <cell r="M15" t="str">
            <v>Nasceu logo após eu ter tido lesões físicas e não conseguir mais fazer testes para o futebol, o que fez ajudar a minha mãe é me apaixonei pelo negócio</v>
          </cell>
          <cell r="N15" t="str">
            <v xml:space="preserve">Sair de morar de favor e o meu sonho inicial é esse custa 3400,00 + dívidas </v>
          </cell>
          <cell r="O15" t="str">
            <v xml:space="preserve">Enorme, porque me daria mais flexibilidade e independência, além de maturidade de depender de mim mesmo </v>
          </cell>
          <cell r="P15" t="str">
            <v xml:space="preserve">Vender + e cumprir os planos é metas com foco   além de ter organizado o meu setor financeiro </v>
          </cell>
          <cell r="Q15" t="str">
            <v xml:space="preserve">Ser mais determinado e não aceitar ficar muito tempo sem vender </v>
          </cell>
          <cell r="R15" t="str">
            <v xml:space="preserve">Sim, porque ultimamente estou melhorando as vendas e com uma mentoria conseguiria maximizar os planos </v>
          </cell>
        </row>
        <row r="16">
          <cell r="A16" t="str">
            <v xml:space="preserve">Hortifruti Vitória </v>
          </cell>
          <cell r="B16" t="str">
            <v>Rosineide Sillva</v>
          </cell>
          <cell r="C16" t="str">
            <v>rosineiddy@hotmail.com</v>
          </cell>
          <cell r="D16" t="str">
            <v>Feminino</v>
          </cell>
          <cell r="E16" t="str">
            <v>Superior incompleto</v>
          </cell>
          <cell r="F16">
            <v>31466</v>
          </cell>
          <cell r="G16" t="str">
            <v>(81) 98941-1484</v>
          </cell>
          <cell r="H16" t="str">
            <v>55.580-000</v>
          </cell>
          <cell r="I16" t="str">
            <v>Sirinhaém</v>
          </cell>
          <cell r="J16" t="str">
            <v>Pernambuco</v>
          </cell>
          <cell r="K16" t="str">
            <v>Individual (estou sozinho(a))</v>
          </cell>
          <cell r="L16" t="str">
            <v>Sim</v>
          </cell>
          <cell r="M16" t="str">
            <v>Nasceu por uma carência no bairro que moro em por ser um dos melhores ramos de negócios.</v>
          </cell>
          <cell r="N16" t="str">
            <v xml:space="preserve">Melhora o hortifruti, aumentando o estabelecimento. </v>
          </cell>
          <cell r="O16" t="str">
            <v>Melhoria nas vendas e meu custo de vida principalmente.</v>
          </cell>
          <cell r="P16" t="str">
            <v>Aumentar o estabelecimento, melhoras nos moveis e equipamentos.</v>
          </cell>
          <cell r="Q16" t="str">
            <v>Controla minhas dividas, saber o que é lucro, o que é fluxo de caixa.</v>
          </cell>
          <cell r="R16" t="str">
            <v>Com certeza, seria controle de dívidas, investir bem e melhorar as vendas.</v>
          </cell>
        </row>
        <row r="17">
          <cell r="A17" t="str">
            <v>Ateliê Abelhinha Baby</v>
          </cell>
          <cell r="B17" t="str">
            <v>Maria da Conceição Gomes da Silva</v>
          </cell>
          <cell r="C17" t="str">
            <v>atelieabelhinhababy@gmail.com</v>
          </cell>
          <cell r="D17" t="str">
            <v>Feminino</v>
          </cell>
          <cell r="E17" t="str">
            <v>Fundamental II incompleto</v>
          </cell>
          <cell r="F17">
            <v>25340</v>
          </cell>
          <cell r="G17" t="str">
            <v>(83) 98842-3313</v>
          </cell>
          <cell r="H17" t="str">
            <v>58.064-040</v>
          </cell>
          <cell r="I17" t="str">
            <v>João Pessoa</v>
          </cell>
          <cell r="J17" t="str">
            <v>Paraíba</v>
          </cell>
          <cell r="K17" t="str">
            <v>Individual (estou sozinho(a))</v>
          </cell>
          <cell r="L17" t="str">
            <v>Sim</v>
          </cell>
          <cell r="M17" t="str">
            <v>Nasceu após minha filha caçula ganhar uma faixinha com o acabamento mal feito. Estávamos passando por um momento difícil e com ajuda, consegui iniciar</v>
          </cell>
          <cell r="N17" t="str">
            <v>Pequena reforma do ateliê. Compra de novas máquinas e materiais. Ficaria em torno de 3.800,00.</v>
          </cell>
          <cell r="O17" t="str">
            <v>Mudança total. Seria um lugar mais motivador para trabalhar e agradável para atender as minhas clientes.</v>
          </cell>
          <cell r="P17" t="str">
            <v>Melhor distribuição de tempo - aprender a conciliar afazeres de casa e trabalho - e ter uma maior produção.</v>
          </cell>
          <cell r="Q17" t="str">
            <v>Parar de ter medo. Eu confio no potencial do meu trabalho, mas tenho medo de ir além, medo de sair da minha zona de conforto.</v>
          </cell>
          <cell r="R17" t="str">
            <v>Acredito que eu passaria a ter mais coragem, e assim, conseguir me organizar melhor para produzir mais e vender mais.</v>
          </cell>
        </row>
        <row r="18">
          <cell r="A18" t="str">
            <v>DeixeFluir Distribuidora</v>
          </cell>
          <cell r="B18" t="str">
            <v>Alan Reinaldin</v>
          </cell>
          <cell r="C18" t="str">
            <v>alanreinaldin@gmail.com</v>
          </cell>
          <cell r="D18" t="str">
            <v>Masculino</v>
          </cell>
          <cell r="E18" t="str">
            <v>Superior completo</v>
          </cell>
          <cell r="F18">
            <v>30759</v>
          </cell>
          <cell r="G18" t="str">
            <v>(41) 99183-1033</v>
          </cell>
          <cell r="H18" t="str">
            <v>81.630-040</v>
          </cell>
          <cell r="I18" t="str">
            <v>Curitiba</v>
          </cell>
          <cell r="J18" t="str">
            <v>Paraná</v>
          </cell>
          <cell r="K18" t="str">
            <v>Sociedade (tenho sócios)</v>
          </cell>
          <cell r="L18" t="str">
            <v>Sim</v>
          </cell>
          <cell r="M18" t="str">
            <v>ministrava palestras e falava muito sobre qualidade de vida, explicava sobre água pH alcalino e as pessoas não conheciam, decidi propagar esse produto</v>
          </cell>
          <cell r="N18" t="str">
            <v>Ver pessoas consumindo o produto em larga escala, prevenindo doenças propagar em rede nacional os benefícios desse produto. Preciso de 5 milhões.</v>
          </cell>
          <cell r="O18" t="str">
            <v>impactar vidas de milhares de pessoas que não conhecem sobre esses benefícios de água pH alcalino, e para mim, viajar o Brasil transferindo esse tema</v>
          </cell>
          <cell r="P18" t="str">
            <v>escalar as vendas do negócio e ter mais abrangência de mercado</v>
          </cell>
          <cell r="Q18" t="str">
            <v>colocar pessoas estratégicas para cuidar do core business que construi ao longo de 3,5 anos</v>
          </cell>
          <cell r="R18" t="str">
            <v>atrair influenciadores digitais de alta performance, atrair capital de giro para investimento em vendas digitais, e-commerce, www.deixefluir.com.br</v>
          </cell>
        </row>
        <row r="19">
          <cell r="A19" t="str">
            <v xml:space="preserve">Prime Móveis Especiais </v>
          </cell>
          <cell r="B19" t="str">
            <v>Fernando Pavam</v>
          </cell>
          <cell r="C19" t="str">
            <v>primejdi@outlook.com.br</v>
          </cell>
          <cell r="D19" t="str">
            <v>Masculino</v>
          </cell>
          <cell r="E19" t="str">
            <v>Superior completo</v>
          </cell>
          <cell r="F19">
            <v>33879</v>
          </cell>
          <cell r="G19" t="str">
            <v>(11) 94317-3318</v>
          </cell>
          <cell r="H19" t="str">
            <v>13.202-150</v>
          </cell>
          <cell r="I19" t="str">
            <v>Jundiaí</v>
          </cell>
          <cell r="J19" t="str">
            <v>São Paulo</v>
          </cell>
          <cell r="K19" t="str">
            <v>Individual (estou sozinho(a))</v>
          </cell>
          <cell r="L19" t="str">
            <v>Sim</v>
          </cell>
          <cell r="M19" t="str">
            <v>Após uma queda de serviço na empresa que trabalhava, fui dispensado da mesma, e a partir daí que começou a minha jornada no mundo do empreendedorismo.</v>
          </cell>
          <cell r="N19" t="str">
            <v>A expansão do meu negócio, para que eu possa atender grandes clientes, tanto de serviços residenciais como comerciais. E o valor de aproximadamente 30</v>
          </cell>
          <cell r="O19" t="str">
            <v xml:space="preserve">Teria um impacto muito grande, pois conseguiria atender com mais rapidez e qualidade meus clientes. </v>
          </cell>
          <cell r="P19" t="str">
            <v>Precisaria mudar a gestão, rever os preços, melhorar meus materiais de venda, padronização, e dividir o pessoal da empresa.</v>
          </cell>
          <cell r="Q19" t="str">
            <v xml:space="preserve">O meu afinco com alguns assuntos, mudar a forma de lidar com as pendências, parar de procastinar as vezes. </v>
          </cell>
          <cell r="R19" t="str">
            <v>A gestão do meu negócio, para que eu possa atender mais clientes e ainda sim manter a gestão em dia.</v>
          </cell>
        </row>
        <row r="20">
          <cell r="A20" t="str">
            <v>Treiler Maná de Deus</v>
          </cell>
          <cell r="B20" t="str">
            <v>Glaucia Janaina Amorim da Silva Caliman</v>
          </cell>
          <cell r="C20" t="str">
            <v>aglauciajanaina@gmail.com</v>
          </cell>
          <cell r="D20" t="str">
            <v>Feminino</v>
          </cell>
          <cell r="E20" t="str">
            <v>Médio incompleto</v>
          </cell>
          <cell r="F20">
            <v>31437</v>
          </cell>
          <cell r="G20" t="str">
            <v>(73) 9811-2040</v>
          </cell>
          <cell r="H20" t="str">
            <v>45.928-000</v>
          </cell>
          <cell r="I20" t="str">
            <v>Nova Viçosa</v>
          </cell>
          <cell r="J20" t="str">
            <v>Bahia</v>
          </cell>
          <cell r="K20" t="str">
            <v>Individual (estou sozinho(a))</v>
          </cell>
          <cell r="L20" t="str">
            <v>Sim</v>
          </cell>
          <cell r="M20" t="str">
            <v>Meu esposo tinha acabado de sair de uma clinica de recuperação(drogas) e como eramos novos na cidade no qual nos mudamos,emprego era dificil</v>
          </cell>
          <cell r="N20" t="str">
            <v>trocar meu treiler,pois está bem danificado</v>
          </cell>
          <cell r="O20" t="str">
            <v>atrairia mais clientes concerteza</v>
          </cell>
          <cell r="P20" t="str">
            <v xml:space="preserve">investir mais </v>
          </cell>
          <cell r="Q20" t="str">
            <v>aprender mais sobre finanças,cursos etc....</v>
          </cell>
          <cell r="R20" t="str">
            <v>melhorar na administração</v>
          </cell>
        </row>
        <row r="21">
          <cell r="A21" t="str">
            <v>Daniele Paiva Branding e Design</v>
          </cell>
          <cell r="B21" t="str">
            <v>Daniele Ferreira Paiva</v>
          </cell>
          <cell r="C21" t="str">
            <v>falecom@danielepaiva.com.br</v>
          </cell>
          <cell r="D21" t="str">
            <v>Feminino</v>
          </cell>
          <cell r="E21" t="str">
            <v>Superior completo</v>
          </cell>
          <cell r="F21">
            <v>30702</v>
          </cell>
          <cell r="G21" t="str">
            <v>(41) 99207-6930</v>
          </cell>
          <cell r="H21" t="str">
            <v>83.045-160</v>
          </cell>
          <cell r="I21" t="str">
            <v>São José dos Pinhais</v>
          </cell>
          <cell r="J21" t="str">
            <v>Paraná</v>
          </cell>
          <cell r="K21" t="str">
            <v>Individual (estou sozinho(a))</v>
          </cell>
          <cell r="L21" t="str">
            <v>Sim</v>
          </cell>
          <cell r="M21" t="str">
            <v>Nasceu com minha filha. Poder estar mais próximo à ela e poder exercer minha profissão, foi minha motivação. Desafio: conciliar maternidade e trabalho</v>
          </cell>
          <cell r="N21" t="str">
            <v>Viajar com minha filha de férias. Desde que comecei a empreender não consegui. Me divorciei há 1,5 ano. As coisas ficaram mais difíceis. R$ 6mil</v>
          </cell>
          <cell r="O21" t="str">
            <v xml:space="preserve">\&amp;#34;Refrescar\&amp;#34; a cabeça me ajudará a voltar ao trabalho com novas ideias. Além disso, teria um tempo dedicado à mim e minha filha. </v>
          </cell>
          <cell r="P21" t="str">
            <v>Preciso captar clientes com projetos maiores. Assim, consigo mais recursos para economizar e  planejar as férias.</v>
          </cell>
          <cell r="Q21" t="str">
            <v xml:space="preserve">Preciso saber \&amp;#34;vender\&amp;#34; melhor meu negócio. Hoje trabalho mais na operação. Não consigo parar planejar e prospectar. </v>
          </cell>
          <cell r="R21" t="str">
            <v>Creio conseguir planejar melhor minha forma de trabalho e olhar a situação de outro ângulo. Hoje minha visão para o negócio está um pouco \&amp;#34;míope\&amp;#34;</v>
          </cell>
        </row>
        <row r="22">
          <cell r="A22" t="str">
            <v>Cia da Baguncinha</v>
          </cell>
          <cell r="B22" t="str">
            <v>Jeniffer Francisco</v>
          </cell>
          <cell r="C22" t="str">
            <v>senhoritajheny@yahoo.com.br</v>
          </cell>
          <cell r="D22" t="str">
            <v>Feminino</v>
          </cell>
          <cell r="E22" t="str">
            <v>Superior incompleto</v>
          </cell>
          <cell r="F22">
            <v>33197</v>
          </cell>
          <cell r="G22" t="str">
            <v>(19) 3281-7689</v>
          </cell>
          <cell r="H22" t="str">
            <v>13.056-500</v>
          </cell>
          <cell r="I22" t="str">
            <v>Campinas</v>
          </cell>
          <cell r="J22" t="str">
            <v>São Paulo</v>
          </cell>
          <cell r="K22" t="str">
            <v>Grupo produtivo</v>
          </cell>
          <cell r="L22" t="str">
            <v>Sim</v>
          </cell>
          <cell r="M22" t="str">
            <v xml:space="preserve">Nasceu da necessidade de formar e levar a arte lúdica para os clientes que querem algo de inovados em suas festas ou eventos. </v>
          </cell>
          <cell r="N22" t="str">
            <v>Tirar o meu DRT. Faze cursos para me aprimorar no que eu já faço.</v>
          </cell>
          <cell r="O22" t="str">
            <v>Com o DRT eu teria melhores oportunidades no mercado de trabalho.</v>
          </cell>
          <cell r="P22" t="str">
            <v>O mudo de pensar e estratégias de divulgação. Mudar o jeito de falar e vender o produto para o cliente não diminuir preço.</v>
          </cell>
          <cell r="Q22" t="str">
            <v>Seguir metas para alcança-las. Deixar de ser insegura, acreditar mais em mim mesma na hora de vender, saber de fato negociar.</v>
          </cell>
          <cell r="R22" t="str">
            <v>Conseguiria atingir mais clientes em menos tempo, ou seja vender mais.</v>
          </cell>
        </row>
        <row r="23">
          <cell r="A23" t="str">
            <v xml:space="preserve">Nature Vibe Refeições Saudáveis </v>
          </cell>
          <cell r="B23" t="str">
            <v>Evelin Cardoso Rodrigues</v>
          </cell>
          <cell r="C23" t="str">
            <v>natureviberefeicoessaudaveis@gmail.com</v>
          </cell>
          <cell r="D23" t="str">
            <v>Feminino</v>
          </cell>
          <cell r="E23" t="str">
            <v>Médio incompleto</v>
          </cell>
          <cell r="F23">
            <v>31795</v>
          </cell>
          <cell r="G23" t="str">
            <v>(48) 99611-9314</v>
          </cell>
          <cell r="H23" t="str">
            <v>88.708-140</v>
          </cell>
          <cell r="I23" t="str">
            <v>Tubarão</v>
          </cell>
          <cell r="J23" t="str">
            <v>Santa Catarina</v>
          </cell>
          <cell r="K23" t="str">
            <v>Individual (estou sozinho(a))</v>
          </cell>
          <cell r="L23" t="str">
            <v>Sim</v>
          </cell>
          <cell r="M23" t="str">
            <v xml:space="preserve">Meu negócio nasceu de uma vontade enorme de empreender junto com a necessidade de me alimentar melhor. Meu maior desafio foi começar com 60,00 </v>
          </cell>
          <cell r="N23" t="str">
            <v>Abrir minha loja fixa e expandir o negócio.isso me custaria uns 10.000,00</v>
          </cell>
          <cell r="O23" t="str">
            <v xml:space="preserve">Almentaria muito os número no fluxo de caixa.Automaticamente aumentaria minha renda pessoal,fazendo com que sobre no final.de cada mês </v>
          </cell>
          <cell r="P23" t="str">
            <v>Definir um salário fixo p mim. E um valor fixo para guardar para a empresa</v>
          </cell>
          <cell r="Q23" t="str">
            <v xml:space="preserve">Preciso conseguir separar as despesas pessoais. E estipular um valor para a guardar para a empresa </v>
          </cell>
          <cell r="R23" t="str">
            <v>Conseguiria atingir a meta de estipular um salário para mim e uma reserva para a empresa</v>
          </cell>
        </row>
        <row r="24">
          <cell r="A24" t="str">
            <v>Mel &amp; Mar Acessorios</v>
          </cell>
          <cell r="B24" t="str">
            <v>Gislaine silva</v>
          </cell>
          <cell r="C24" t="str">
            <v>gil_tasty@hotmail.com</v>
          </cell>
          <cell r="D24" t="str">
            <v>Feminino</v>
          </cell>
          <cell r="E24" t="str">
            <v>Médio completo</v>
          </cell>
          <cell r="F24">
            <v>30990</v>
          </cell>
          <cell r="G24" t="str">
            <v>(71) 99141-7119</v>
          </cell>
          <cell r="H24" t="str">
            <v>41.350-275</v>
          </cell>
          <cell r="I24" t="str">
            <v>Salvador</v>
          </cell>
          <cell r="J24" t="str">
            <v>Bahia</v>
          </cell>
          <cell r="K24" t="str">
            <v>Individual (estou sozinho(a))</v>
          </cell>
          <cell r="L24" t="str">
            <v>Sim</v>
          </cell>
          <cell r="M24" t="str">
            <v xml:space="preserve">Comecou fazendo acessorios e roupinhas personalizada para minhas gêmeas na época existia poucas pessoas e era caro os produtos. Desafio foi material </v>
          </cell>
          <cell r="N24" t="str">
            <v xml:space="preserve">Compra máquina scanun irá ajudar melhor qualidade e ganharei rapidez na produção e acabamento das minhas peças ($2.890,00 valor máquina </v>
          </cell>
          <cell r="O24" t="str">
            <v xml:space="preserve">Como   acabamento melhor das minhas peças . Ganaharia em qualidade, aumentaria opções de peças e consequentemente aumentaria número de cliente </v>
          </cell>
          <cell r="P24" t="str">
            <v xml:space="preserve">Além conseguir separar financeiro pessoal do profissional seria poupar </v>
          </cell>
          <cell r="Q24" t="str">
            <v xml:space="preserve">Arriscar Mais, e abri mais mudanças , desapegado de vícios </v>
          </cell>
          <cell r="R24" t="str">
            <v>Perder o medo de experiemarr coisas e maneiras novas para atingir o sonho .Porque sempre optamos pelo conhecido ou maia facil</v>
          </cell>
        </row>
        <row r="25">
          <cell r="A25" t="str">
            <v>Barbearia 5 de Novembro</v>
          </cell>
          <cell r="B25" t="str">
            <v>Jocimar Gomes</v>
          </cell>
          <cell r="C25" t="str">
            <v>jocimar28bmw@hotmail.com</v>
          </cell>
          <cell r="D25" t="str">
            <v>Masculino</v>
          </cell>
          <cell r="E25" t="str">
            <v>Médio completo</v>
          </cell>
          <cell r="F25">
            <v>31368</v>
          </cell>
          <cell r="G25" t="str">
            <v>(33) 98451-6753</v>
          </cell>
          <cell r="H25" t="str">
            <v>36.900-000</v>
          </cell>
          <cell r="I25" t="str">
            <v>Manhuaçu</v>
          </cell>
          <cell r="J25" t="str">
            <v>Minas Gerais</v>
          </cell>
          <cell r="K25" t="str">
            <v>Grupo produtivo</v>
          </cell>
          <cell r="L25" t="str">
            <v>Sim</v>
          </cell>
          <cell r="M25" t="str">
            <v xml:space="preserve">Trabalhei por 3 anos comissionado em uma barbearia com uma ótima estrutura mas vi que estava jogando fora a oportunidade de ter meu próprio negócio </v>
          </cell>
          <cell r="N25" t="str">
            <v xml:space="preserve">Gostaria de ter minha barbearia com uma bom ambiente bem organizado e funcional,projeto esse que acredito que com 20 mil eu colocaria em prática </v>
          </cell>
          <cell r="O25" t="str">
            <v xml:space="preserve">Seria a realização de um sonho ver algo fruto do meu esforço ,provar para mim mesmo que sou capaz e dar orgulho a minha família </v>
          </cell>
          <cell r="P25" t="str">
            <v>Precisaria de um investimento inicial pois iniciei sem nenhum capital de giro expressivo</v>
          </cell>
          <cell r="Q25" t="str">
            <v xml:space="preserve">Aprender a administrar dinheiro e saber como.e quando aplica lo da melhor maneira para obter êxito </v>
          </cell>
          <cell r="R25" t="str">
            <v>Eu saberia aplicar da forma correta a renda obtida pelo meu negócio pois hoje não tenho controle algum,tudo que entra eu pago as contas e fico no verm</v>
          </cell>
        </row>
        <row r="26">
          <cell r="A26" t="str">
            <v>Sensacion festas e eventos</v>
          </cell>
          <cell r="B26" t="str">
            <v>Claudete Proencio</v>
          </cell>
          <cell r="C26" t="str">
            <v>clau_23a@hotmail.com</v>
          </cell>
          <cell r="D26" t="str">
            <v>Feminino</v>
          </cell>
          <cell r="E26" t="str">
            <v>Superior incompleto</v>
          </cell>
          <cell r="F26">
            <v>30638</v>
          </cell>
          <cell r="G26" t="str">
            <v>(49) 99924-7398</v>
          </cell>
          <cell r="H26" t="str">
            <v>89.500-000</v>
          </cell>
          <cell r="I26" t="str">
            <v>Caçador</v>
          </cell>
          <cell r="J26" t="str">
            <v>Santa Catarina</v>
          </cell>
          <cell r="K26" t="str">
            <v>Individual (estou sozinho(a))</v>
          </cell>
          <cell r="L26" t="str">
            <v>Sim</v>
          </cell>
          <cell r="M26" t="str">
            <v xml:space="preserve">Desde criança percebi que gostava de desenhar, com 18 anos tentei iniciar, porém não tinha maturidade, com 24 procurei o Sebrae que me ajudou </v>
          </cell>
          <cell r="N26" t="str">
            <v>Ter meu próprio salão de festas me custaria uns 50.000,00</v>
          </cell>
          <cell r="O26" t="str">
            <v>Realização de um sonho, e ajudaria nas finanças. E na educação do meu filho</v>
          </cell>
          <cell r="P26" t="str">
            <v>Modo de gastar o dinheiro. Elaboração de marketing</v>
          </cell>
          <cell r="Q26" t="str">
            <v>Ter mais coragem, e aprender a administrar melhor o dinheiro.</v>
          </cell>
          <cell r="R26" t="str">
            <v>Conseguiria planejar os primeiros passos para ir atras dos meus sonhos</v>
          </cell>
        </row>
        <row r="27">
          <cell r="A27" t="str">
            <v>Ainda não tenho, mas vendo de porta em p</v>
          </cell>
          <cell r="B27" t="str">
            <v>Carla Bianca Rocha Ferreira</v>
          </cell>
          <cell r="C27" t="str">
            <v>carlabiancarocha@hotmail.com</v>
          </cell>
          <cell r="D27" t="str">
            <v>Feminino</v>
          </cell>
          <cell r="E27" t="str">
            <v>Superior incompleto</v>
          </cell>
          <cell r="F27">
            <v>28137</v>
          </cell>
          <cell r="G27" t="str">
            <v>(98) 98714-3149</v>
          </cell>
          <cell r="H27" t="str">
            <v>65.110-000</v>
          </cell>
          <cell r="I27" t="str">
            <v>São José de Ribamar</v>
          </cell>
          <cell r="J27" t="str">
            <v>Maranhão</v>
          </cell>
          <cell r="K27" t="str">
            <v>Individual (estou sozinho(a))</v>
          </cell>
          <cell r="L27" t="str">
            <v>Sim</v>
          </cell>
          <cell r="M27" t="str">
            <v>Iniciei logo após perder o emprego, investir o dinheiro da recisao em lin gere, depois em cosméticos; desafio é  sair do fiado, e separar o dinheiro</v>
          </cell>
          <cell r="N27" t="str">
            <v xml:space="preserve">Montar uma loja virtual e fisica, não  tenho noção de quanto custa a loja virtual , ja a fisica uns 3000,00, ate porque ja tenho produtos e local </v>
          </cell>
          <cell r="O27" t="str">
            <v xml:space="preserve">Melhorar  a gestão financeira da minha empresa, melhorar meus conhecimentos no empreendedorismo </v>
          </cell>
          <cell r="P27" t="str">
            <v>Parar de vender fiado e conseguir separar o dinheiro da empresa da pessoal</v>
          </cell>
          <cell r="Q27" t="str">
            <v>Conseguir dizer não ao fiado, apesar que os clientes que tenho me ajudaram a crescer</v>
          </cell>
          <cell r="R27" t="str">
            <v>Melhorar minha gestão financeira e montar pelo ao menos parte do meu sonho</v>
          </cell>
        </row>
        <row r="28">
          <cell r="A28" t="str">
            <v>Tropical Modas</v>
          </cell>
          <cell r="B28" t="str">
            <v>Clélia santos</v>
          </cell>
          <cell r="C28" t="str">
            <v>liahel.santos@hotmail.com</v>
          </cell>
          <cell r="D28" t="str">
            <v>Feminino</v>
          </cell>
          <cell r="E28" t="str">
            <v>Superior incompleto</v>
          </cell>
          <cell r="F28">
            <v>32180</v>
          </cell>
          <cell r="G28" t="str">
            <v>(11) 96276-5601</v>
          </cell>
          <cell r="H28" t="str">
            <v>08.465-000</v>
          </cell>
          <cell r="I28" t="str">
            <v>São Paulo</v>
          </cell>
          <cell r="J28" t="str">
            <v>São Paulo</v>
          </cell>
          <cell r="K28" t="str">
            <v>Individual (estou sozinho(a))</v>
          </cell>
          <cell r="L28" t="str">
            <v>Sim</v>
          </cell>
          <cell r="M28" t="str">
            <v>Decide Empreender para proporcionar para as pessoas alguma qualidade de vida hoje tenho 30 anos e decidi abrir um loja de roupas e tenho 1 funcionaria</v>
          </cell>
          <cell r="N28" t="str">
            <v>Gostaria de expandir os negócios me custaria em torno de 50.000 Mil</v>
          </cell>
          <cell r="O28" t="str">
            <v>Impactaria em minha vida e nas vidas das outras pessoas proporcionando mais qualidade de vida e realizações de sonhos!</v>
          </cell>
          <cell r="P28" t="str">
            <v>Teria que mudar de ponto comercial para poder expandir os negócios</v>
          </cell>
          <cell r="Q28" t="str">
            <v>Teria que saber gerir mais pessoas, e aprender a administrar melhor meu tempo e estudar bastante.</v>
          </cell>
          <cell r="R28" t="str">
            <v>Acredito que me ajudaria a enxergar e planejar melhor o futuro, para que não erre a longo prazo e o sonho virar um pesadelo</v>
          </cell>
        </row>
        <row r="29">
          <cell r="A29" t="str">
            <v>Vendas</v>
          </cell>
          <cell r="B29" t="str">
            <v>Cynthia Dominike Da fraga Carvalho</v>
          </cell>
          <cell r="C29" t="str">
            <v>cynthiajeeh1511@gmail.com</v>
          </cell>
          <cell r="D29" t="str">
            <v>Feminino</v>
          </cell>
          <cell r="E29" t="str">
            <v>Médio completo</v>
          </cell>
          <cell r="F29">
            <v>35119</v>
          </cell>
          <cell r="G29" t="str">
            <v>(79) 99648-7769</v>
          </cell>
          <cell r="H29" t="str">
            <v>49.120-000</v>
          </cell>
          <cell r="I29" t="str">
            <v>Itaporanga d\&amp;#39;Ajuda</v>
          </cell>
          <cell r="J29" t="str">
            <v>Sergipe</v>
          </cell>
          <cell r="K29" t="str">
            <v>Individual (estou sozinho(a))</v>
          </cell>
          <cell r="L29" t="str">
            <v>Sim</v>
          </cell>
          <cell r="M29" t="str">
            <v>Foi um meio de correr atrás dos meus sonhos, e crescer mais e mais...</v>
          </cell>
          <cell r="N29" t="str">
            <v>Uma loja simples mais com tudo. Custaria em 10.000.00</v>
          </cell>
          <cell r="O29" t="str">
            <v>Muito, tanto pra mim quanto pra criação do meu filho.</v>
          </cell>
          <cell r="P29" t="str">
            <v>Crescer, realizar que por enquanto ainda está no comecinho de tudo.. Saindo do papel ainda!</v>
          </cell>
          <cell r="Q29" t="str">
            <v>Adiri mais conhecimentos financeiros e desenvolvimento pessoal.</v>
          </cell>
          <cell r="R29" t="str">
            <v>Muito! Principalmente em como organizar, melhora e realizar meu sonho</v>
          </cell>
        </row>
        <row r="30">
          <cell r="A30" t="str">
            <v>Delícias da Nathyy</v>
          </cell>
          <cell r="B30" t="str">
            <v>Nathalia Matias</v>
          </cell>
          <cell r="C30" t="str">
            <v>nathaliamatiascaetano@gmail.com</v>
          </cell>
          <cell r="D30" t="str">
            <v>Feminino</v>
          </cell>
          <cell r="E30" t="str">
            <v>Médio completo</v>
          </cell>
          <cell r="F30">
            <v>33177</v>
          </cell>
          <cell r="G30" t="str">
            <v>(21) 97609-4461</v>
          </cell>
          <cell r="H30" t="str">
            <v>25.575-010</v>
          </cell>
          <cell r="I30" t="str">
            <v>São João de Meriti</v>
          </cell>
          <cell r="J30" t="str">
            <v>Rio de Janeiro</v>
          </cell>
          <cell r="K30" t="str">
            <v>Individual (estou sozinho(a))</v>
          </cell>
          <cell r="L30" t="str">
            <v>Sim</v>
          </cell>
          <cell r="M30" t="str">
            <v>O que me motivou foi o sonho de empreender e ter minha própria renda,os desafios foram o de captar clientes e ainda não tive conquistas.</v>
          </cell>
          <cell r="N30" t="str">
            <v>Meu sonho é ter uma loja física.Isso me custaria em torno de 20 mil reais com maquinário básico.</v>
          </cell>
          <cell r="O30" t="str">
            <v>Na minha vida pessoal seria o pagamento do meu casamento e da minha vida profissional seria a realização de um sonho</v>
          </cell>
          <cell r="P30" t="str">
            <v>Preciso aprender muito sobre finanças, marketing digital na prática</v>
          </cell>
          <cell r="Q30" t="str">
            <v>Precisaria ser mais cara de pau,para poder vender mais e captar novos clientes e assim expandir minha marca</v>
          </cell>
          <cell r="R30" t="str">
            <v>Eu conseguiria me expandir principalmente na internet porque alcançaria mais pessoas e aprenderia como me organizar financeiramente e ser produtiva.</v>
          </cell>
        </row>
        <row r="31">
          <cell r="A31" t="str">
            <v>Ariel's Estamparia</v>
          </cell>
          <cell r="B31" t="str">
            <v>Jessica Freire</v>
          </cell>
          <cell r="C31" t="str">
            <v>estampariaariels@gmail.com</v>
          </cell>
          <cell r="D31" t="str">
            <v>Feminino</v>
          </cell>
          <cell r="E31" t="str">
            <v>Médio completo</v>
          </cell>
          <cell r="F31">
            <v>33324</v>
          </cell>
          <cell r="G31" t="str">
            <v>(51) 98928-1929</v>
          </cell>
          <cell r="H31" t="str">
            <v>93.224-210</v>
          </cell>
          <cell r="I31" t="str">
            <v>Sapucaia do Sul</v>
          </cell>
          <cell r="J31" t="str">
            <v>Rio Grande do Sul</v>
          </cell>
          <cell r="K31" t="str">
            <v>Individual (estou sozinho(a))</v>
          </cell>
          <cell r="L31" t="str">
            <v>Sim</v>
          </cell>
          <cell r="M31" t="str">
            <v xml:space="preserve">Como tenho um filho pequeno resolvi abrir a estamparia para cuidar dele em ksa e ao mesmo tempo poder trabalhar fazendo camisetas,canecas,almofadas e </v>
          </cell>
          <cell r="N31" t="str">
            <v>Gostaria de comprar uma máquina de longe drink e uma impressora a laser e este sonha custa 6.000</v>
          </cell>
          <cell r="O31" t="str">
            <v>Mudaria muito minhas finanças pessoalmente e no trabalho também na verdade iria triplicar minhas vendas . Já perdi muitos clientes por não ter long dr</v>
          </cell>
          <cell r="P31" t="str">
            <v xml:space="preserve">Aumentar o meu número de vendas e participar de mais eventos para vender os meus produtos e conseguir mais clientes </v>
          </cell>
          <cell r="Q31" t="str">
            <v xml:space="preserve">Focar mais nas vendas apreender algumas técnicas de vendas diferentes </v>
          </cell>
          <cell r="R31" t="str">
            <v xml:space="preserve">Nossa aprenderia a ter um rumo certo nos meus negócios para assim poder ser considerado uma empresa de verdade com mais foco e tbm conseguir ter mais </v>
          </cell>
        </row>
        <row r="32">
          <cell r="A32" t="str">
            <v>ENCANTARE PERSONAGENS</v>
          </cell>
          <cell r="B32" t="str">
            <v>Jaqueline elen lima da silva</v>
          </cell>
          <cell r="C32" t="str">
            <v>jaquelinehellen25@gmail.com</v>
          </cell>
          <cell r="D32" t="str">
            <v>Feminino</v>
          </cell>
          <cell r="E32" t="str">
            <v>Superior incompleto</v>
          </cell>
          <cell r="F32">
            <v>33597</v>
          </cell>
          <cell r="G32" t="str">
            <v>(45) 99908-7188</v>
          </cell>
          <cell r="H32" t="str">
            <v>85.814-490</v>
          </cell>
          <cell r="I32" t="str">
            <v>Cascavel</v>
          </cell>
          <cell r="J32" t="str">
            <v>Paraná</v>
          </cell>
          <cell r="K32" t="str">
            <v>Individual (estou sozinho(a))</v>
          </cell>
          <cell r="L32" t="str">
            <v>Sim</v>
          </cell>
          <cell r="M32" t="str">
            <v>Personagens infts Vivos era algo inovador no mercado. No começo havia muita resistencia em aceitação, mas após conheceremo trabalho as pessoas amaram.</v>
          </cell>
          <cell r="N32" t="str">
            <v xml:space="preserve">abrir salão de festa com todos os produtos inclusos: Convites / Personagens para festa / Comidas e bebidas/ </v>
          </cell>
          <cell r="O32" t="str">
            <v xml:space="preserve">impacto enorme e positivo. Tenho a ideia, só preciso de Dinheiro, menotoria e tempo para executala. Uma reeducação financeira seria o primeiro passo. </v>
          </cell>
          <cell r="P32" t="str">
            <v xml:space="preserve">Basicamente, tudo! Desde o plano de negocios, investimentos, </v>
          </cell>
          <cell r="Q32" t="str">
            <v xml:space="preserve">Reeducação financeira, é o primeiro e principal passo. Sem isso, sei e tenho conciencia que não chegarei a lugar nenhum. </v>
          </cell>
          <cell r="R32" t="str">
            <v xml:space="preserve">Em 1 mês com ajuda de mentoria, um bom planejamento financeiro e estrategico para talhar os rumos do negocio e ver as viabilidades do plano atual! </v>
          </cell>
        </row>
        <row r="33">
          <cell r="A33" t="str">
            <v>Geração Virtual</v>
          </cell>
          <cell r="B33" t="str">
            <v>Dayane Nogueira</v>
          </cell>
          <cell r="C33" t="str">
            <v>nogueira_dayane@hotmail.com</v>
          </cell>
          <cell r="D33" t="str">
            <v>Feminino</v>
          </cell>
          <cell r="E33" t="str">
            <v>Médio completo</v>
          </cell>
          <cell r="F33">
            <v>32542</v>
          </cell>
          <cell r="G33" t="str">
            <v>(11) 98483-5423</v>
          </cell>
          <cell r="H33" t="str">
            <v>04.190-040</v>
          </cell>
          <cell r="I33" t="str">
            <v>São Paulo</v>
          </cell>
          <cell r="J33" t="str">
            <v>São Paulo</v>
          </cell>
          <cell r="K33" t="str">
            <v>Individual (estou sozinho(a))</v>
          </cell>
          <cell r="L33" t="str">
            <v>Sim</v>
          </cell>
          <cell r="M33" t="str">
            <v>Impossibilitada de trabalhar fora de casa, juntando meu conhecimento em atividades anteriores comecei a oferecer meus serviços remotamente.</v>
          </cell>
          <cell r="N33" t="str">
            <v>Ter uma equipe com uma secretaria capacitada em cada seguimento para atender melhor meus clientes, acredito que com $2500,00 conseguiria alcançar.</v>
          </cell>
          <cell r="O33" t="str">
            <v>Meu negócio teria uma visibilidade, credibilidade e diferencial enorme no mercado o que me traria mais lucro, nivos cursos e realização pessoal.</v>
          </cell>
          <cell r="P33" t="str">
            <v>No moneto o local, ferramentas, materiais de trabalho.</v>
          </cell>
          <cell r="Q33" t="str">
            <v>Estratégias de marketing e comunicação, apresentação e vida social.</v>
          </cell>
          <cell r="R33" t="str">
            <v>Aprimoramento da comunicação e divulgação do meu trabalho.</v>
          </cell>
        </row>
        <row r="34">
          <cell r="A34" t="str">
            <v>Beijo Quente Moda Íntima</v>
          </cell>
          <cell r="B34" t="str">
            <v>Letícia Souza Ferreira Lage</v>
          </cell>
          <cell r="C34" t="str">
            <v>beijoquentelingerie@gmail.com</v>
          </cell>
          <cell r="D34" t="str">
            <v>Feminino</v>
          </cell>
          <cell r="E34" t="str">
            <v>Superior incompleto</v>
          </cell>
          <cell r="F34">
            <v>30755</v>
          </cell>
          <cell r="G34" t="str">
            <v>(31) 98837-3956</v>
          </cell>
          <cell r="H34" t="str">
            <v>35.900-700</v>
          </cell>
          <cell r="I34" t="str">
            <v>Itabira</v>
          </cell>
          <cell r="J34" t="str">
            <v>Minas Gerais</v>
          </cell>
          <cell r="K34" t="str">
            <v>Individual (estou sozinho(a))</v>
          </cell>
          <cell r="L34" t="str">
            <v>Sim</v>
          </cell>
          <cell r="M34" t="str">
            <v>Sempre tive vontade de ter uma loja. Aí meu esposo montou pra mim realizando o meu sonho. Mas até hoje venho na luta para crescer a loja e não consigo</v>
          </cell>
          <cell r="N34" t="str">
            <v>Ter dinheiro pra comprar mercadorias sem ficar devendo</v>
          </cell>
          <cell r="O34" t="str">
            <v>Ajudar financeiramente em casa, e poder ter o meu salário.</v>
          </cell>
          <cell r="P34" t="str">
            <v>Parte administrativa E financeira. E saber fazer o marketing da loja.</v>
          </cell>
          <cell r="Q34" t="str">
            <v>Ter visão pra fazer marketing e saber usar o dinheiro.</v>
          </cell>
          <cell r="R34" t="str">
            <v>Controlar o financeiro, saber a hora certa que tenho que realizar a compra e realizar a propaganda que chame a atenção dos clientes.</v>
          </cell>
        </row>
        <row r="35">
          <cell r="A35" t="str">
            <v>Ballet Deisi Fleck</v>
          </cell>
          <cell r="B35" t="str">
            <v>Deisi Fleck</v>
          </cell>
          <cell r="C35" t="str">
            <v>estudiodeisi@hotmail.com</v>
          </cell>
          <cell r="D35" t="str">
            <v>Feminino</v>
          </cell>
          <cell r="E35" t="str">
            <v>Superior incompleto</v>
          </cell>
          <cell r="F35">
            <v>34330</v>
          </cell>
          <cell r="G35" t="str">
            <v>(51) 99811-3935</v>
          </cell>
          <cell r="H35" t="str">
            <v>93.351-100</v>
          </cell>
          <cell r="I35" t="str">
            <v>Novo Hamburgo</v>
          </cell>
          <cell r="J35" t="str">
            <v>Rio Grande do Sul</v>
          </cell>
          <cell r="K35" t="str">
            <v>Individual (estou sozinho(a))</v>
          </cell>
          <cell r="L35" t="str">
            <v>Sim</v>
          </cell>
          <cell r="M35" t="str">
            <v xml:space="preserve">Iniciei por amor a minha arte que é o ballet. Ja conquistei varias premiações como coreógrafa. Mas vejo uma necessidade de me aprofundar em gestao do </v>
          </cell>
          <cell r="N35" t="str">
            <v>Gostaria de ampliar meu negocio tendo uma sala de música e duas salas de dança. Ter também uma recepção maior.</v>
          </cell>
          <cell r="O35" t="str">
            <v>O aumento da escola me proporcionaria atender a mais alunos e a música iria complementar toda a area das artes.</v>
          </cell>
          <cell r="P35" t="str">
            <v>Seria alugado um novo espaço (ao lado do atual) e envolveria a contratação de mais professores. Melhora na gestão administrativa e financeira.</v>
          </cell>
          <cell r="Q35" t="str">
            <v>Organização, principalmente aprender a me organizar para ser capaz de gerir bem a escola.</v>
          </cell>
          <cell r="R35" t="str">
            <v>Aprender a ter uma melhor gestao de tempo. Para conseguir realizar todas as tarefas que um negócio necessita para então chegar a realização do sonho!</v>
          </cell>
        </row>
        <row r="36">
          <cell r="A36" t="str">
            <v xml:space="preserve">Subli House </v>
          </cell>
          <cell r="B36" t="str">
            <v>Joalene Araújo</v>
          </cell>
          <cell r="C36" t="str">
            <v>joalene17@gmail.com</v>
          </cell>
          <cell r="D36" t="str">
            <v>Feminino</v>
          </cell>
          <cell r="E36" t="str">
            <v>Superior completo</v>
          </cell>
          <cell r="F36">
            <v>34652</v>
          </cell>
          <cell r="G36" t="str">
            <v>(85) 99190-3447</v>
          </cell>
          <cell r="H36" t="str">
            <v>62.736-000</v>
          </cell>
          <cell r="I36" t="str">
            <v>Paramoti</v>
          </cell>
          <cell r="J36" t="str">
            <v>Ceará</v>
          </cell>
          <cell r="K36" t="str">
            <v>Individual (estou sozinho(a))</v>
          </cell>
          <cell r="L36" t="str">
            <v>Sim</v>
          </cell>
          <cell r="M36" t="str">
            <v xml:space="preserve">Meu negócio surgiu a partir da necessidade que eu vi na minha cidade que faltava uma estamparia. Na época eu tinha 17 anos. </v>
          </cell>
          <cell r="N36" t="str">
            <v xml:space="preserve">Meu maior sonho é sair do aluguel e construir minha estamparia na parte de baixo da minha casa. Custaria 10 mil </v>
          </cell>
          <cell r="O36" t="str">
            <v xml:space="preserve">Sairia do aluguel e o dinheiro que gasto com aluguel serviria para outros gastos ou investimentos. E eu iria deixar do jeitinho que sonho. </v>
          </cell>
          <cell r="P36" t="str">
            <v xml:space="preserve">Preciso aumentar o número de vendas das camisas, canecas dentre outros produtos que personalizamos. </v>
          </cell>
          <cell r="Q36" t="str">
            <v xml:space="preserve">Preciso confiar mais nos meus planos e colocar em prática só assim saberei se vai ou não da certo. </v>
          </cell>
          <cell r="R36" t="str">
            <v xml:space="preserve">Conseguiria colocar pra frente a ideia de fazer blusas sem esperar o pedido cliente. Ou seja criar a própria marca de t ShirtS </v>
          </cell>
        </row>
        <row r="37">
          <cell r="A37" t="str">
            <v>mercearia do naldinho</v>
          </cell>
          <cell r="B37" t="str">
            <v>Ronivaldo Dos Santos</v>
          </cell>
          <cell r="C37" t="str">
            <v>roni.legal@hotmail.com</v>
          </cell>
          <cell r="D37" t="str">
            <v>Masculino</v>
          </cell>
          <cell r="E37" t="str">
            <v>Médio completo</v>
          </cell>
          <cell r="F37">
            <v>32458</v>
          </cell>
          <cell r="G37" t="str">
            <v>(79) 99905-3442</v>
          </cell>
          <cell r="H37" t="str">
            <v>49.290-000</v>
          </cell>
          <cell r="I37" t="str">
            <v>Itabaianinha</v>
          </cell>
          <cell r="J37" t="str">
            <v>Sergipe</v>
          </cell>
          <cell r="K37" t="str">
            <v>Individual (estou sozinho(a))</v>
          </cell>
          <cell r="L37" t="str">
            <v>Sim</v>
          </cell>
          <cell r="M37" t="str">
            <v>atraves de um video game o povo pedindo miojo eu coloquei e vendir, ai o pessoal foi pedindo outro itens e fui colocando a venda</v>
          </cell>
          <cell r="N37" t="str">
            <v>apliar o comercio e um deles, e com fe em deus realizarei esse sonho daqui ha uns 10 meses, ele me custa em torno de 20.000,00reais</v>
          </cell>
          <cell r="O37" t="str">
            <v>essa ampliação melhoraria o atendimento ao meu cliente favorecendo a ele e a mim.</v>
          </cell>
          <cell r="P37" t="str">
            <v>devemos cortar gasto seprar a finança da empresa das finanças pessoais e tocar o negocio.</v>
          </cell>
          <cell r="Q37" t="str">
            <v>coragem e garra para investir pois o medo atrapalha o comercio a falta de segurança entre outros.</v>
          </cell>
          <cell r="R37" t="str">
            <v>irei colocar uma porta de vidro para dar mair visibilidade do meu comercio</v>
          </cell>
        </row>
        <row r="38">
          <cell r="A38" t="str">
            <v>eder transportes e serviços</v>
          </cell>
          <cell r="B38" t="str">
            <v>eder santos oliveira</v>
          </cell>
          <cell r="C38" t="str">
            <v>eder_oli.santos@hotmail.com</v>
          </cell>
          <cell r="D38" t="str">
            <v>Masculino</v>
          </cell>
          <cell r="E38" t="str">
            <v>Médio completo</v>
          </cell>
          <cell r="F38">
            <v>30228</v>
          </cell>
          <cell r="G38" t="str">
            <v>(27) 99502-7163</v>
          </cell>
          <cell r="H38" t="str">
            <v>29.192-210</v>
          </cell>
          <cell r="I38" t="str">
            <v>Aracruz</v>
          </cell>
          <cell r="J38" t="str">
            <v>Espírito Santo</v>
          </cell>
          <cell r="K38" t="str">
            <v>Individual (estou sozinho(a))</v>
          </cell>
          <cell r="L38" t="str">
            <v>Sim</v>
          </cell>
          <cell r="M38" t="str">
            <v>meu negocio é transporte escolar e veio da necessidade que víamos dos pais tendo que  deixar seus filhos em transporte coletivo, sem monitoramento,</v>
          </cell>
          <cell r="N38" t="str">
            <v>comprar outro veiculo, 90 mil reais, com isso poderia atender a demanda de outras escolas e faculdades, ate mesmo empresas.</v>
          </cell>
          <cell r="O38" t="str">
            <v>uma melhora de 100% na empresa e uma realização pessoal</v>
          </cell>
          <cell r="P38" t="str">
            <v>despesas desnecessárias, melhorar desempenho dos veículos, por em pratica preenchimento das planilhas de gastos e receitas.</v>
          </cell>
          <cell r="Q38" t="str">
            <v>a forma de gerir o negocio, dividindo o que é pessoal do que é empresa.</v>
          </cell>
          <cell r="R38" t="str">
            <v>organização, controle, saber onde estou errando, melhorar meu desempenho frente ao negocio.</v>
          </cell>
        </row>
        <row r="39">
          <cell r="A39" t="str">
            <v>Curso Ible</v>
          </cell>
          <cell r="B39" t="str">
            <v>Aurelina Barreto de Oliveira</v>
          </cell>
          <cell r="C39" t="str">
            <v>aurelina-barreto@uol.com.br</v>
          </cell>
          <cell r="D39" t="str">
            <v>Feminino</v>
          </cell>
          <cell r="E39" t="str">
            <v>Superior completo</v>
          </cell>
          <cell r="F39">
            <v>27283</v>
          </cell>
          <cell r="G39" t="str">
            <v>(22) 99786-4930</v>
          </cell>
          <cell r="H39" t="str">
            <v>28.950-000</v>
          </cell>
          <cell r="I39" t="str">
            <v>Armação de Búzios</v>
          </cell>
          <cell r="J39" t="str">
            <v>Rio de Janeiro</v>
          </cell>
          <cell r="K39" t="str">
            <v>Sociedade (tenho sócios)</v>
          </cell>
          <cell r="L39" t="str">
            <v>Sim</v>
          </cell>
          <cell r="M39" t="str">
            <v>Eu era diretora do curso e o dono me fez uma proposta para que eu e minha ex sócia comprássemos usando o dinheiro da nossa rescisão.</v>
          </cell>
          <cell r="N39" t="str">
            <v>Estar com todas as dívidas quitadas e vivendo do curso.</v>
          </cell>
          <cell r="O39" t="str">
            <v>Com menos dívidas, eu conseguiria investir mais e fazer o curso crescer cada vez mais. Na minha vida pessoal eu teria paz e mais qualidade de vida.</v>
          </cell>
          <cell r="P39" t="str">
            <v>Preciso ter mais alunos e menos inadimplentes. Preciso gastar mais com marketing, ser ainda mais cautelosa com os gastos da empresa.</v>
          </cell>
          <cell r="Q39" t="str">
            <v>Poupar,ter ainda mais idéias para captar alunos, estudando e me qualificando cada vez mais para ajudar o meu negócio a crescer.</v>
          </cell>
          <cell r="R39" t="str">
            <v>Organização das idéias e metas de ação e focar no que realmente importa para realizar meu sonho.</v>
          </cell>
        </row>
        <row r="40">
          <cell r="A40" t="str">
            <v>Color Paper - Encadernação e Design</v>
          </cell>
          <cell r="B40" t="str">
            <v>Cristiane Sousa</v>
          </cell>
          <cell r="C40" t="str">
            <v>cristiane@colorpaper.art.br</v>
          </cell>
          <cell r="D40" t="str">
            <v>Feminino</v>
          </cell>
          <cell r="E40" t="str">
            <v>Superior completo</v>
          </cell>
          <cell r="F40">
            <v>31404</v>
          </cell>
          <cell r="G40" t="str">
            <v>(21) 98824-9699</v>
          </cell>
          <cell r="H40" t="str">
            <v>21.852-600</v>
          </cell>
          <cell r="I40" t="str">
            <v>Rio de Janeiro</v>
          </cell>
          <cell r="J40" t="str">
            <v>Rio de Janeiro</v>
          </cell>
          <cell r="K40" t="str">
            <v>Individual (estou sozinho(a))</v>
          </cell>
          <cell r="L40" t="str">
            <v>Sim</v>
          </cell>
          <cell r="M40" t="str">
            <v xml:space="preserve">Optei por trabalhar em casa quando meu filho nasceu. Comecei com personalizados, mas a concorrência é desleal. Conheci a encadernação e me apaixonei. </v>
          </cell>
          <cell r="N40" t="str">
            <v>Gostaria de comprar minha casa própria e a mesma ser fora da comunidade. Meu atelier é em casa. Custa R$135.000,00</v>
          </cell>
          <cell r="O40" t="str">
            <v>Muitas pessoas não compram meu produto por eu morar em comunidade. Clientes tem medo de vir ao atelier. Isso afeta de todos os lados.</v>
          </cell>
          <cell r="P40" t="str">
            <v>Organizar a parte financeira como aprendi no curso da 1ª etapa, para conseguir separar o lucro e colocar em uma poupança.</v>
          </cell>
          <cell r="Q40" t="str">
            <v>Parar de gastar o lucro da empresa na vida pessoal.</v>
          </cell>
          <cell r="R40" t="str">
            <v>Organizando a parte financeira com a ajuda da mentoria, farei financiamento de um imóvel e com isso acredito conseguir ao menos uma parcela do imóvel</v>
          </cell>
        </row>
        <row r="41">
          <cell r="A41" t="str">
            <v>cantoUrbano</v>
          </cell>
          <cell r="B41" t="str">
            <v>Raquel Alves Correa</v>
          </cell>
          <cell r="C41" t="str">
            <v>raquelcorrea@cantourbano.com.br</v>
          </cell>
          <cell r="D41" t="str">
            <v>Feminino</v>
          </cell>
          <cell r="E41" t="str">
            <v>Superior completo</v>
          </cell>
          <cell r="F41">
            <v>27736</v>
          </cell>
          <cell r="G41" t="str">
            <v>(11) 99895-0598</v>
          </cell>
          <cell r="H41" t="str">
            <v>01.033-001</v>
          </cell>
          <cell r="I41" t="str">
            <v>São Paulo</v>
          </cell>
          <cell r="J41" t="str">
            <v>São Paulo</v>
          </cell>
          <cell r="K41" t="str">
            <v>Individual (estou sozinho(a))</v>
          </cell>
          <cell r="L41" t="str">
            <v>Sim</v>
          </cell>
          <cell r="M41" t="str">
            <v>Nasceu da necessidade do meu namorado ter um local para produção musical, eu estava querendo mudar a minha rota profissional, então decidi empreender!</v>
          </cell>
          <cell r="N41" t="str">
            <v xml:space="preserve">Aumentar o espaço atual para agregar um novo serviço, aproximadamente R$8.000,00. </v>
          </cell>
          <cell r="O41" t="str">
            <v>Impacto alto, conseguiria gravar mais de um instrumento musical por vez, assim agilizando o processo de entrega final.</v>
          </cell>
          <cell r="P41" t="str">
            <v>Alugar uma nova sala, reformar inserindo elementos acústicos e comprar equipamentos para gravar o som.</v>
          </cell>
          <cell r="Q41" t="str">
            <v>Primeiramente, gostaria de pagar as despesas do estúdio com recursos do próprio estúdio e para a nova sala, investiria meus recursos pessoais.</v>
          </cell>
          <cell r="R41" t="str">
            <v>O equilíbrio e pagamento das despesas X investimento.</v>
          </cell>
        </row>
        <row r="42">
          <cell r="A42" t="str">
            <v>CONTABILIZA CONTABILIDADE</v>
          </cell>
          <cell r="B42" t="str">
            <v>Lucas Souza</v>
          </cell>
          <cell r="C42" t="str">
            <v>lucas.henriquesouza@bol.com.br</v>
          </cell>
          <cell r="D42" t="str">
            <v>Masculino</v>
          </cell>
          <cell r="E42" t="str">
            <v>Superior completo</v>
          </cell>
          <cell r="F42">
            <v>34408</v>
          </cell>
          <cell r="G42" t="str">
            <v>(38) 99955-3100</v>
          </cell>
          <cell r="H42" t="str">
            <v>39.390-000</v>
          </cell>
          <cell r="I42" t="str">
            <v>Bocaiúva</v>
          </cell>
          <cell r="J42" t="str">
            <v>Minas Gerais</v>
          </cell>
          <cell r="K42" t="str">
            <v>Individual (estou sozinho(a))</v>
          </cell>
          <cell r="L42" t="str">
            <v>Sim</v>
          </cell>
          <cell r="M42" t="str">
            <v>Minha motivação veio quando vi empresario sofrendo com problemas de Gestão. Oferecer meus serviços e quebrar a cultura local.</v>
          </cell>
          <cell r="N42" t="str">
            <v>Me manter com renda do meu negocio. O custo do meu sonho é 5mil reais mensal</v>
          </cell>
          <cell r="O42" t="str">
            <v xml:space="preserve">Crescimento para minha empresa e autorrealização na vida pessoal </v>
          </cell>
          <cell r="P42" t="str">
            <v xml:space="preserve">Contratar um sistema e aprender a capitar clientes. </v>
          </cell>
          <cell r="Q42" t="str">
            <v xml:space="preserve">Para realizar meus sonhos preciso aprender a encarrar desafios maiores juntamento com possíveis dificuldades </v>
          </cell>
          <cell r="R42" t="str">
            <v xml:space="preserve">Acredito muito que seja possível pois sei que existe técnicas para facilitar o meu desenvolvimento o qual não sei colocar em pratica. </v>
          </cell>
        </row>
        <row r="43">
          <cell r="A43" t="str">
            <v xml:space="preserve">Estamparia por Serigrafia </v>
          </cell>
          <cell r="B43" t="str">
            <v>Anderson Soares Santos</v>
          </cell>
          <cell r="C43" t="str">
            <v>anderssonsrssnts12@gmail.com</v>
          </cell>
          <cell r="D43" t="str">
            <v>Masculino</v>
          </cell>
          <cell r="E43" t="str">
            <v>Superior incompleto</v>
          </cell>
          <cell r="F43">
            <v>35376</v>
          </cell>
          <cell r="G43" t="str">
            <v>(82) 98714-6170</v>
          </cell>
          <cell r="H43" t="str">
            <v>57.525-000</v>
          </cell>
          <cell r="I43" t="str">
            <v>Ouro Branco</v>
          </cell>
          <cell r="J43" t="str">
            <v>Alagoas</v>
          </cell>
          <cell r="K43" t="str">
            <v>Individual (estou sozinho(a))</v>
          </cell>
          <cell r="L43" t="str">
            <v>Sim</v>
          </cell>
          <cell r="M43" t="str">
            <v xml:space="preserve">Com o desejo de atender as preferencias das pessoas, por roupas que atraem o olhar delas, por questão de amor a algo ou a profissão.  </v>
          </cell>
          <cell r="N43" t="str">
            <v>Meu sonho é ter minha empresa solida e firme, com produtos de qualidade e gerar empregos na minha cidade.</v>
          </cell>
          <cell r="O43" t="str">
            <v>O impacto muito importante, pois seria uma mudança de vida.</v>
          </cell>
          <cell r="P43" t="str">
            <v>Preciso fazer mais publicidade e propagandas, expandir os locais de fornecimento, inovar mais e atrair mais públicos, afim de que todos possam conhece</v>
          </cell>
          <cell r="Q43" t="str">
            <v>lutar mais pelos meus sonhos e metas, conhecer mais paixões das pessoas e mostrar para elas que vale a pena vestir o seu sonho ou quem são.</v>
          </cell>
          <cell r="R43" t="str">
            <v>O desenvolvimento do meu negocio, buscar trabalhar mais o meu produto inovador que é as mangas para braço com função de fazer publicidades para lojas.</v>
          </cell>
        </row>
        <row r="44">
          <cell r="A44" t="str">
            <v>Cantinho da beleza</v>
          </cell>
          <cell r="B44" t="str">
            <v>Vanderleia Silva Chagas</v>
          </cell>
          <cell r="C44" t="str">
            <v>vanderleianwc@gmail.com</v>
          </cell>
          <cell r="D44" t="str">
            <v>Feminino</v>
          </cell>
          <cell r="E44" t="str">
            <v>Médio incompleto</v>
          </cell>
          <cell r="F44">
            <v>30917</v>
          </cell>
          <cell r="G44" t="str">
            <v>(61) 98616-6273</v>
          </cell>
          <cell r="H44" t="str">
            <v>72.874-505</v>
          </cell>
          <cell r="I44" t="str">
            <v>Valparaíso de Goiás</v>
          </cell>
          <cell r="J44" t="str">
            <v>Goiás</v>
          </cell>
          <cell r="K44" t="str">
            <v>Individual (estou sozinho(a))</v>
          </cell>
          <cell r="L44" t="str">
            <v>Sim</v>
          </cell>
          <cell r="M44" t="str">
            <v>Junto com a nescessidades  de cuidar do meu filho recém nascido. Desafios não ter matéria prima, conhecimento e plano de negócio! Monter o negócio!</v>
          </cell>
          <cell r="N44" t="str">
            <v>Reformar o espaço e materiais, e sair da inadimplência. Valor 6000.000</v>
          </cell>
          <cell r="O44" t="str">
            <v>Me ajudaria separar definitivamente  a renda pessoal da empresarial, provocando rendimentos maiores!!!</v>
          </cell>
          <cell r="P44" t="str">
            <v>Criar um planejamento  finaceiro, cortando gastos e aumentando o rendimento diário de entrada.</v>
          </cell>
          <cell r="Q44" t="str">
            <v>Para de fazer retirada pra gastos pessoais! Estipular um salário pra separar as financias do negócio com a pessoal</v>
          </cell>
          <cell r="R44" t="str">
            <v>Mudança de comportamento na gestão financeira do negócio, causando alguma reserva!</v>
          </cell>
        </row>
        <row r="45">
          <cell r="A45" t="str">
            <v>Phanny Artes</v>
          </cell>
          <cell r="B45" t="str">
            <v>Sthephany Santos</v>
          </cell>
          <cell r="C45" t="str">
            <v>sthephanydossantos@gmail.com</v>
          </cell>
          <cell r="D45" t="str">
            <v>Feminino</v>
          </cell>
          <cell r="E45" t="str">
            <v>Superior completo</v>
          </cell>
          <cell r="F45">
            <v>33782</v>
          </cell>
          <cell r="G45" t="str">
            <v>(11) 95251-4037</v>
          </cell>
          <cell r="H45" t="str">
            <v>09.812-470</v>
          </cell>
          <cell r="I45" t="str">
            <v>São Bernardo do Campo</v>
          </cell>
          <cell r="J45" t="str">
            <v>São Paulo</v>
          </cell>
          <cell r="K45" t="str">
            <v>Individual (estou sozinho(a))</v>
          </cell>
          <cell r="L45" t="str">
            <v>Sim</v>
          </cell>
          <cell r="M45" t="str">
            <v>Começou com a dificuldade de ser mãe ,fazer uma faculdade ao mesmo tempo e ainda trabalhar fora. E então decidi trabalhar com o que antes era um hobby</v>
          </cell>
          <cell r="N45" t="str">
            <v>Alavancar minha empresa e ter o espaço só do meu ateliê</v>
          </cell>
          <cell r="O45" t="str">
            <v>O impacto seria enorme pois me traria mais renda e horário fixo de trabalho</v>
          </cell>
          <cell r="P45" t="str">
            <v>Colocar horário fixo de trabalho, pois no momento não tenho horário definido de trabalho</v>
          </cell>
          <cell r="Q45" t="str">
            <v>Mais organização de tempo, pois estou misturando o tempo de trabalho com tempo de casa.</v>
          </cell>
          <cell r="R45" t="str">
            <v>Melhorar o horário, rever os fluxos de caixa, organização melhor</v>
          </cell>
        </row>
        <row r="46">
          <cell r="A46" t="str">
            <v>Anna Meirelles</v>
          </cell>
          <cell r="B46" t="str">
            <v>Ana Maria Meirelles Gama</v>
          </cell>
          <cell r="C46" t="str">
            <v>am_meireles1@hotmail.com</v>
          </cell>
          <cell r="D46" t="str">
            <v>Feminino</v>
          </cell>
          <cell r="E46" t="str">
            <v>Superior incompleto</v>
          </cell>
          <cell r="F46">
            <v>30602</v>
          </cell>
          <cell r="G46" t="str">
            <v>(11) 94746-4949</v>
          </cell>
          <cell r="H46" t="str">
            <v>08.062-210</v>
          </cell>
          <cell r="I46" t="str">
            <v>São Paulo</v>
          </cell>
          <cell r="J46" t="str">
            <v>São Paulo</v>
          </cell>
          <cell r="K46" t="str">
            <v>Individual (estou sozinho(a))</v>
          </cell>
          <cell r="L46" t="str">
            <v>Sim</v>
          </cell>
          <cell r="M46" t="str">
            <v>Nasceu através do planejamento da festa da minha filha mais velha. Queria fazer os doces e bolo e vi que seria uma ótima ideia em vender.</v>
          </cell>
          <cell r="N46" t="str">
            <v>Gostaria de pagar as dívidas das empresa, reformar o espaço e ter mercadoria. Custaria em torno de $5000,00</v>
          </cell>
          <cell r="O46" t="str">
            <v xml:space="preserve">Seria uma melhoria extraordinária pois eu poderia realizar meu sonho </v>
          </cell>
          <cell r="P46" t="str">
            <v>Financeiro</v>
          </cell>
          <cell r="Q46" t="str">
            <v>Consumismo</v>
          </cell>
          <cell r="R46" t="str">
            <v>Quitação das dívidas e alavancar as vendas</v>
          </cell>
        </row>
        <row r="47">
          <cell r="A47" t="str">
            <v>E&amp;E Atelie de Costura</v>
          </cell>
          <cell r="B47" t="str">
            <v>ELISANGELA FERNANDES JIMBO</v>
          </cell>
          <cell r="C47" t="str">
            <v>elisjimbo@gmail.com</v>
          </cell>
          <cell r="D47" t="str">
            <v>Feminino</v>
          </cell>
          <cell r="E47" t="str">
            <v>Superior completo</v>
          </cell>
          <cell r="F47">
            <v>29333</v>
          </cell>
          <cell r="G47" t="str">
            <v>(11) 99205-1779</v>
          </cell>
          <cell r="H47" t="str">
            <v>06.867-360</v>
          </cell>
          <cell r="I47" t="str">
            <v>Afonso Cláudio</v>
          </cell>
          <cell r="J47" t="str">
            <v>Espírito Santo</v>
          </cell>
          <cell r="K47" t="str">
            <v>Individual (estou sozinho(a))</v>
          </cell>
          <cell r="L47" t="str">
            <v>Sim</v>
          </cell>
          <cell r="M47" t="str">
            <v>Sempre tive vontade de costurar, e em um momento de desemprego com o FGTS viva oportunidade de trabalhar em casa, comprei 3 máquinas de costura.</v>
          </cell>
          <cell r="N47" t="str">
            <v>Gostaria de confeccionar roupas infantis com a minha marca. Com o valor de R$3.000,00 eu conseguiria comprar uma máquina específica.</v>
          </cell>
          <cell r="O47" t="str">
            <v>Qualidade de vida para os meus filhos, realização profissional, e tenho interesse em espalhar o conhecimento com outras mulheres, em ong.</v>
          </cell>
          <cell r="P47" t="str">
            <v>Terminar o espaço em que vai ficar as máquinas, fora de casa, comprar a máquina específica e matéria prima cara a confecção.</v>
          </cell>
          <cell r="Q47" t="str">
            <v>Mais conhecimento, pensar diferente; frequentar lugares novos; identificar novasuções;
trocar o “e se” pel “e por que não?”;
e preparar a si mesmo par</v>
          </cell>
          <cell r="R47" t="str">
            <v>Em um mês já daria para confeccionar as peças que desejo.</v>
          </cell>
        </row>
        <row r="48">
          <cell r="A48" t="str">
            <v>Múltiplus Sistema de Ensino</v>
          </cell>
          <cell r="B48" t="str">
            <v>Willian de Souza Ferreira</v>
          </cell>
          <cell r="C48" t="str">
            <v>williandesouzaferreira@gmail.com</v>
          </cell>
          <cell r="D48" t="str">
            <v>Masculino</v>
          </cell>
          <cell r="E48" t="str">
            <v>Superior completo</v>
          </cell>
          <cell r="F48">
            <v>31390</v>
          </cell>
          <cell r="G48" t="str">
            <v>(27) 99840-9048</v>
          </cell>
          <cell r="H48" t="str">
            <v>29.980-000</v>
          </cell>
          <cell r="I48" t="str">
            <v>Pinheiros</v>
          </cell>
          <cell r="J48" t="str">
            <v>Espírito Santo</v>
          </cell>
          <cell r="K48" t="str">
            <v>Sociedade (tenho sócios)</v>
          </cell>
          <cell r="L48" t="str">
            <v>Sim</v>
          </cell>
          <cell r="M48" t="str">
            <v>Abri uma escola pois sou licenciado e vejo que o mundo pode ser melhor com estudo. Ainda tenho dívidas, o financeiro é o que pesa para comecar.</v>
          </cell>
          <cell r="N48" t="str">
            <v>Meu sonho é expandir minha escola de repente torna-la uma franquia. Eu não sei o custo pra isso.</v>
          </cell>
          <cell r="O48" t="str">
            <v>Penso que uma realização pessoal gigantesca. Poder me dedicar inteiramente à minha empresa e ajudar a pessoas a serem melhores.</v>
          </cell>
          <cell r="P48" t="str">
            <v>Precisaria de mais espaço, aumentar meu lucro e trabalhar mais na captação de alunos. Ainda não posso ter uma área comercial externa.</v>
          </cell>
          <cell r="Q48" t="str">
            <v>Ousar mais na gestão. Por mais que eu tenho buscado isso, sinto que posso ir além dos meus medos. De repente traçar mais metas.</v>
          </cell>
          <cell r="R48" t="str">
            <v>Creio que uma gestão mais equilibrada. Um progresso diante ao meu financeiro e também melhor visão de mercado.</v>
          </cell>
        </row>
        <row r="49">
          <cell r="A49" t="str">
            <v xml:space="preserve">RW EMPREENDIMENTOS E CONSULTORIA </v>
          </cell>
          <cell r="B49" t="str">
            <v>Raimundo Wagner de Sousa Silva</v>
          </cell>
          <cell r="C49" t="str">
            <v>wagnersousa07@hotmail.com</v>
          </cell>
          <cell r="D49" t="str">
            <v>Masculino</v>
          </cell>
          <cell r="E49" t="str">
            <v>Superior completo</v>
          </cell>
          <cell r="F49">
            <v>33116</v>
          </cell>
          <cell r="G49" t="str">
            <v>(98) 98106-2928</v>
          </cell>
          <cell r="H49" t="str">
            <v>65.607-560</v>
          </cell>
          <cell r="I49" t="str">
            <v>Caxias</v>
          </cell>
          <cell r="J49" t="str">
            <v>Maranhão</v>
          </cell>
          <cell r="K49" t="str">
            <v>Individual (estou sozinho(a))</v>
          </cell>
          <cell r="L49" t="str">
            <v>Sim</v>
          </cell>
          <cell r="M49" t="str">
            <v>Nasceu com visão de negócios de obras de engenharia.</v>
          </cell>
          <cell r="N49" t="str">
            <v>Expandir meu negócio, tornar minha empresa bem solicitada.</v>
          </cell>
          <cell r="O49" t="str">
            <v>O melhor possível, conseguiria manter meu negócio e minha família bem.</v>
          </cell>
          <cell r="P49" t="str">
            <v>No momento precisando só de um capital de giro para expandir meu negócio.</v>
          </cell>
          <cell r="Q49" t="str">
            <v>Controle, responsabilidades, e visao para lutar pro crescimento da minha empresa.</v>
          </cell>
          <cell r="R49" t="str">
            <v>Melhorava meu escritório, assim conseguiria clientes.</v>
          </cell>
        </row>
        <row r="50">
          <cell r="A50" t="str">
            <v>GM Serviços</v>
          </cell>
          <cell r="B50" t="str">
            <v>george oliveira</v>
          </cell>
          <cell r="C50" t="str">
            <v>gmservicosservicos5@gmail.com</v>
          </cell>
          <cell r="D50" t="str">
            <v>Masculino</v>
          </cell>
          <cell r="E50" t="str">
            <v>Fundamental I completo</v>
          </cell>
          <cell r="F50">
            <v>32293</v>
          </cell>
          <cell r="G50" t="str">
            <v>(12) 97407-4392</v>
          </cell>
          <cell r="H50" t="str">
            <v>12.630-000</v>
          </cell>
          <cell r="I50" t="str">
            <v>Cachoeira Paulista</v>
          </cell>
          <cell r="J50" t="str">
            <v>São Paulo</v>
          </cell>
          <cell r="K50" t="str">
            <v>Individual (estou sozinho(a))</v>
          </cell>
          <cell r="L50" t="str">
            <v>Sim</v>
          </cell>
          <cell r="M50" t="str">
            <v xml:space="preserve">meu negocio nasceu de um mode claro eu mecho com obras e pencei em vender algo que me integrace nessa parte em fazer coisas que eu ja conhecia </v>
          </cell>
          <cell r="N50" t="str">
            <v>ampriar meu negocio para poder empregar mais pessoas</v>
          </cell>
          <cell r="O50" t="str">
            <v>eu realizaria meu sonho de ter uma caminhonete, e mais feramentas de trabalho, isso me ajudaria cada vez mais. e minha renda cresceria</v>
          </cell>
          <cell r="P50" t="str">
            <v>teria que mudar o locau aonde faço meu produto apriar crescer empregar pessoas</v>
          </cell>
          <cell r="Q50" t="str">
            <v>meu modo de ver as coisas teria que ver com mais crareza,  envesti mais nos meus sonhos de crescer</v>
          </cell>
          <cell r="R50" t="str">
            <v xml:space="preserve">atigiria o modo 1 do meu sonho que e aprender cada vez mais </v>
          </cell>
        </row>
        <row r="51">
          <cell r="A51" t="str">
            <v>Faell Brasil Produções</v>
          </cell>
          <cell r="B51" t="str">
            <v>Rafael Santos</v>
          </cell>
          <cell r="C51" t="str">
            <v>faellbrasil@gmail.com</v>
          </cell>
          <cell r="D51" t="str">
            <v>Masculino</v>
          </cell>
          <cell r="E51" t="str">
            <v>Médio completo</v>
          </cell>
          <cell r="F51">
            <v>30327</v>
          </cell>
          <cell r="G51" t="str">
            <v>(31) 98652-4280</v>
          </cell>
          <cell r="H51" t="str">
            <v>35.170-117</v>
          </cell>
          <cell r="I51" t="str">
            <v>Coronel Fabriciano</v>
          </cell>
          <cell r="J51" t="str">
            <v>Minas Gerais</v>
          </cell>
          <cell r="K51" t="str">
            <v>Individual (estou sozinho(a))</v>
          </cell>
          <cell r="L51" t="str">
            <v>Sim</v>
          </cell>
          <cell r="M51" t="str">
            <v>realizando shows temáticos em algumas casas noturnas de Belo Horizonte e região vizinha. Depois migramos para festas particulares.</v>
          </cell>
          <cell r="N51" t="str">
            <v>*Ter sede própria * Figurinos próprios *Equipamentos*Equipe própria</v>
          </cell>
          <cell r="O51" t="str">
            <v>Além de proporcionar oportunidade de trabalho para as pessoas viveria do meu sonho</v>
          </cell>
          <cell r="P51" t="str">
            <v>Gestão Financeira, minha visão de negócio, parte organizacional da empresa</v>
          </cell>
          <cell r="Q51" t="str">
            <v>Ser mais organizado com as minhas financias , controlar o dinheiro da empresa</v>
          </cell>
          <cell r="R51" t="str">
            <v xml:space="preserve">Melhoraria minha visão de empreendedor,ajudaria a desenvolver outros projetos </v>
          </cell>
        </row>
        <row r="52">
          <cell r="A52" t="str">
            <v>mai padilha doceria</v>
          </cell>
          <cell r="B52" t="str">
            <v>Maiara Padilha dos santos</v>
          </cell>
          <cell r="C52" t="str">
            <v>maiara_padilha@hotmail.com</v>
          </cell>
          <cell r="D52" t="str">
            <v>Feminino</v>
          </cell>
          <cell r="E52" t="str">
            <v>Superior completo</v>
          </cell>
          <cell r="F52">
            <v>33295</v>
          </cell>
          <cell r="G52" t="str">
            <v>(48) 3324-2509</v>
          </cell>
          <cell r="H52" t="str">
            <v>88.020-420</v>
          </cell>
          <cell r="I52" t="str">
            <v>Florianópolis</v>
          </cell>
          <cell r="J52" t="str">
            <v>Santa Catarina</v>
          </cell>
          <cell r="K52" t="str">
            <v>Individual (estou sozinho(a))</v>
          </cell>
          <cell r="L52" t="str">
            <v>Sim</v>
          </cell>
          <cell r="M52" t="str">
            <v xml:space="preserve">surgiu da paixão em fazer doces, o que motivou foi a necessidade,a maior dificuldade é a inserção no mercado, divulgação e organizar as finanças. </v>
          </cell>
          <cell r="N52" t="str">
            <v>daqui um ano quero poder ter vários pontos de vendas do meu produto. Custaria em media 10.000,00</v>
          </cell>
          <cell r="O52" t="str">
            <v>impacto positivo, podendo ser empreendedora e dona do meu negócio, e poder termais tempo com a minha família</v>
          </cell>
          <cell r="P52" t="str">
            <v>preciso de capital para investir, e divulgar muito meu trabalho</v>
          </cell>
          <cell r="Q52" t="str">
            <v xml:space="preserve"> saber me organizar financeiramente, aprender novas técnicas de produção</v>
          </cell>
          <cell r="R52" t="str">
            <v>em um mês poderia organizar as finanças,e conquistar clientes fazendo marketing do meu produto</v>
          </cell>
        </row>
        <row r="53">
          <cell r="A53" t="str">
            <v xml:space="preserve">JR IMPORTADOS </v>
          </cell>
          <cell r="B53" t="str">
            <v>JOSÉ RAILSON DA SILVA SOARES SILVA</v>
          </cell>
          <cell r="C53" t="str">
            <v>railsonboy100limite@fmail.com</v>
          </cell>
          <cell r="D53" t="str">
            <v>Masculino</v>
          </cell>
          <cell r="E53" t="str">
            <v>Médio completo</v>
          </cell>
          <cell r="F53">
            <v>34527</v>
          </cell>
          <cell r="G53" t="str">
            <v>(88) 99835-4418</v>
          </cell>
          <cell r="H53" t="str">
            <v>63.200-000</v>
          </cell>
          <cell r="I53" t="str">
            <v>Missão Velha</v>
          </cell>
          <cell r="J53" t="str">
            <v>Ceará</v>
          </cell>
          <cell r="K53" t="str">
            <v>Individual (estou sozinho(a))</v>
          </cell>
          <cell r="L53" t="str">
            <v>Sim</v>
          </cell>
          <cell r="M53" t="str">
            <v xml:space="preserve">Eu comecei vendendo produtos de várias empresas, ai eu vi e quis ter o meu próprio negócio a onde eu teria uma renda extra todos os mês. </v>
          </cell>
          <cell r="N53" t="str">
            <v>Comprar minha moto dos meu sonhos que custaria entre 12.000 a 15.000</v>
          </cell>
          <cell r="O53" t="str">
            <v>me ajudaria muito na locomoção para fazer as entregas.</v>
          </cell>
          <cell r="P53" t="str">
            <v>Evitar gastos,e só gastar o necessário.</v>
          </cell>
          <cell r="Q53" t="str">
            <v>Evitar gastos pessoais, como comprar roupas e perfumes entre outros.</v>
          </cell>
          <cell r="R53" t="str">
            <v>Eria me ajudar a melhorar o meu negócio, e ver como eu estou indo como empreendedor.</v>
          </cell>
        </row>
        <row r="54">
          <cell r="A54" t="str">
            <v>Andreia Savassi Produções e Eventos</v>
          </cell>
          <cell r="B54" t="str">
            <v>Andreia Savassi</v>
          </cell>
          <cell r="C54" t="str">
            <v>andreiasavassi@andreiasavassi.com.br</v>
          </cell>
          <cell r="D54" t="str">
            <v>Feminino</v>
          </cell>
          <cell r="E54" t="str">
            <v>Superior completo</v>
          </cell>
          <cell r="F54">
            <v>31493</v>
          </cell>
          <cell r="G54" t="str">
            <v>(31) 9930-6752</v>
          </cell>
          <cell r="H54" t="str">
            <v>31.580-480</v>
          </cell>
          <cell r="I54" t="str">
            <v>Belo Horizonte</v>
          </cell>
          <cell r="J54" t="str">
            <v>Minas Gerais</v>
          </cell>
          <cell r="K54" t="str">
            <v>Individual (estou sozinho(a))</v>
          </cell>
          <cell r="L54" t="str">
            <v>Sim</v>
          </cell>
          <cell r="M54" t="str">
            <v>Após formar em Produção de Eventos, com dificuldade para encontrar um emprego na área decidi levar minha paixão adiante.</v>
          </cell>
          <cell r="N54" t="str">
            <v>Finalizar meu Home Office para melhor atender os clientes e parceiros. 5 mil</v>
          </cell>
          <cell r="O54" t="str">
            <v>Gestão de tempo por ter local para atender e não precisar me deslocar, e maior segurança para o cliente em ter um ponto fixo de atendimento.</v>
          </cell>
          <cell r="P54" t="str">
            <v>Elaborar um plano de ação para captação de novos clientes</v>
          </cell>
          <cell r="Q54" t="str">
            <v>Ter mais foco e determinação para vendas  e entender onde estou errando por não estar captando a quantidade de clientes que preciso.</v>
          </cell>
          <cell r="R54" t="str">
            <v>Aprender a cuidar da saúde financeira do meu negócio, e estruturar melhor um plano para melhor visualização de onde quero chegar e como conseguir.</v>
          </cell>
        </row>
        <row r="55">
          <cell r="A55" t="str">
            <v>Gráfica &amp; Copiadora R3</v>
          </cell>
          <cell r="B55" t="str">
            <v>Carla Roberta Amorim dos Santos</v>
          </cell>
          <cell r="C55" t="str">
            <v>beta.jhully@gmail.com</v>
          </cell>
          <cell r="D55" t="str">
            <v>Feminino</v>
          </cell>
          <cell r="E55" t="str">
            <v>Médio completo</v>
          </cell>
          <cell r="F55">
            <v>34324</v>
          </cell>
          <cell r="G55" t="str">
            <v>(82) 98821-2233</v>
          </cell>
          <cell r="H55" t="str">
            <v>57.038-012</v>
          </cell>
          <cell r="I55" t="str">
            <v>Maceió</v>
          </cell>
          <cell r="J55" t="str">
            <v>Alagoas</v>
          </cell>
          <cell r="K55" t="str">
            <v>Sociedade (tenho sócios)</v>
          </cell>
          <cell r="L55" t="str">
            <v>Sim</v>
          </cell>
          <cell r="M55" t="str">
            <v xml:space="preserve"> De um desejo do meu esposo. por não conseguir emprego decidimos trabalhar para nós mesmo, foi ai que ganhamos um PC e uma Impressora de nossos Pais.</v>
          </cell>
          <cell r="N55" t="str">
            <v>Meu Sonho é poder dar uma vida melhor para meus filhos, que custa meu esforço e dedicação ao que e meu esposo decidimos fazer.</v>
          </cell>
          <cell r="O55" t="str">
            <v>tanto na vida pessoal quanto na vida empresarial, o Impacto seria maravilhoso, pois mudaria nossa vida para melhor, sem depender de ninguém.</v>
          </cell>
          <cell r="P55" t="str">
            <v>A questão de organização Financeira e a compra de materiais e maquinas.</v>
          </cell>
          <cell r="Q55" t="str">
            <v>Meu comportamento e Organização Financeira.colocar a vida pessoal e Empresarial cada um no seu quadrado.</v>
          </cell>
          <cell r="R55" t="str">
            <v>Possivelmente uma Organização e Guardar uma Grana extra.</v>
          </cell>
        </row>
        <row r="56">
          <cell r="A56" t="str">
            <v>MamyNutri</v>
          </cell>
          <cell r="B56" t="str">
            <v>Bianca Souza</v>
          </cell>
          <cell r="C56" t="str">
            <v>scsouzabia@gmail.com</v>
          </cell>
          <cell r="D56" t="str">
            <v>Feminino</v>
          </cell>
          <cell r="E56" t="str">
            <v>Superior completo</v>
          </cell>
          <cell r="F56">
            <v>31964</v>
          </cell>
          <cell r="G56" t="str">
            <v>(16) 99154-0839</v>
          </cell>
          <cell r="H56" t="str">
            <v>13.562-502</v>
          </cell>
          <cell r="I56" t="str">
            <v>São Carlos</v>
          </cell>
          <cell r="J56" t="str">
            <v>São Paulo</v>
          </cell>
          <cell r="K56" t="str">
            <v>Individual (estou sozinho(a))</v>
          </cell>
          <cell r="L56" t="str">
            <v>Sim</v>
          </cell>
          <cell r="M56" t="str">
            <v>Meu negocio teve inicio do desejo de buscar a realização profissional. Estou iniciando meu negocio e meu 1 desafio foi alcançar meus primeiros cliente</v>
          </cell>
          <cell r="N56" t="str">
            <v>O meu sonho é aumentar as vendas e ter um espaço próprio para desenvolver o meu trabalho. Estimativa de 15.000 para comprar equipamentos e reforma.</v>
          </cell>
          <cell r="O56" t="str">
            <v>O impacto seria grande, pois além de ser a realização de um sonho eu me sentiria realizada profissionalmente.</v>
          </cell>
          <cell r="P56" t="str">
            <v>Como estou no inicio, muitas coisas ainda precisam ser feitas, como formalizar o meu negocio</v>
          </cell>
          <cell r="Q56" t="str">
            <v>Ser mais ativa e superar os medos e incertezas</v>
          </cell>
          <cell r="R56" t="str">
            <v>Organizar de forma pratica o fluxo de entrada e saída e também saber exatamente qual o meu custo e preço de venda</v>
          </cell>
        </row>
        <row r="57">
          <cell r="A57" t="str">
            <v>IRIS COSMÉTICOS E PRESENTES</v>
          </cell>
          <cell r="B57" t="str">
            <v>Iriane Ferreira da Silva</v>
          </cell>
          <cell r="C57" t="str">
            <v>iriane.ferreira@hotmail.com</v>
          </cell>
          <cell r="D57" t="str">
            <v>Feminino</v>
          </cell>
          <cell r="E57" t="str">
            <v>Superior completo</v>
          </cell>
          <cell r="F57">
            <v>34115</v>
          </cell>
          <cell r="G57" t="str">
            <v>(81) 98274-6692</v>
          </cell>
          <cell r="H57" t="str">
            <v>55.520-000</v>
          </cell>
          <cell r="I57" t="str">
            <v>Ribeirão</v>
          </cell>
          <cell r="J57" t="str">
            <v>Pernambuco</v>
          </cell>
          <cell r="K57" t="str">
            <v>Individual (estou sozinho(a))</v>
          </cell>
          <cell r="L57" t="str">
            <v>Sim</v>
          </cell>
          <cell r="M57" t="str">
            <v>Comecei como consultora de produtos natura por indicação do meu marido, que também é consultor, mas agora me formalizei como MEI e abri uma loja.</v>
          </cell>
          <cell r="N57" t="str">
            <v>Quero a estabilização do meu negócio e uma grana pra reformar minha casa. Isso deve estar em torno de uns R$ 25.000,00</v>
          </cell>
          <cell r="O57" t="str">
            <v>Segurança em seguir com o negócio e consequentemente mais motivação. Particularmente terei uma vida mais aconchegante e prazerosa...</v>
          </cell>
          <cell r="P57" t="str">
            <v>Preciso de mais opções de fornecedores e começar a atrair mais clientes, além de me dedicar mais às questões do negócio.</v>
          </cell>
          <cell r="Q57" t="str">
            <v>Preciso de mais foco e determinação. Preciso colocar em prática o que aprendi no curso de administração e desenvolver minhas habilidades .</v>
          </cell>
          <cell r="R57" t="str">
            <v>Equilíbrio na gestão financeira, estratégia de marketing e publicidade, mais desenvolvimento profissional...</v>
          </cell>
        </row>
        <row r="58">
          <cell r="A58" t="str">
            <v>Ahadi</v>
          </cell>
          <cell r="B58" t="str">
            <v>Cheila Carla Bispo Ferreira</v>
          </cell>
          <cell r="C58" t="str">
            <v>ferreira_cheila@hotmail.com</v>
          </cell>
          <cell r="D58" t="str">
            <v>Feminino</v>
          </cell>
          <cell r="E58" t="str">
            <v>Médio completo</v>
          </cell>
          <cell r="F58">
            <v>31878</v>
          </cell>
          <cell r="G58" t="str">
            <v>(21) 99586-3287</v>
          </cell>
          <cell r="H58" t="str">
            <v>26.330-500</v>
          </cell>
          <cell r="I58" t="str">
            <v>Queimados</v>
          </cell>
          <cell r="J58" t="str">
            <v>Rio de Janeiro</v>
          </cell>
          <cell r="K58" t="str">
            <v>Individual (estou sozinho(a))</v>
          </cell>
          <cell r="L58" t="str">
            <v>Sim</v>
          </cell>
          <cell r="M58" t="str">
            <v>Devido ao desemprego resolvi vender roupas e acessórios afro.Já estou na atividade a mais de 2 anos e só agora resolvi formalizar.</v>
          </cell>
          <cell r="N58" t="str">
            <v>Sonho em ter minha loja física e me custaria em torno de 30 mil.</v>
          </cell>
          <cell r="O58" t="str">
            <v>Seria a realização de um sonho e eu conseguiria alcançar um público maior que nas redes sociais.Acredito que seria um grande passo.</v>
          </cell>
          <cell r="P58" t="str">
            <v>Teria que trabalhar com parcerias e investir um valor maior que o atual.</v>
          </cell>
          <cell r="Q58" t="str">
            <v>Ter a motivação de investir em conhecimento na área da moda e sublimação.</v>
          </cell>
          <cell r="R58" t="str">
            <v>Comseguiria aumentar meu capital de giro e investir em peças exclusivas.</v>
          </cell>
        </row>
        <row r="59">
          <cell r="A59" t="str">
            <v>Preciosa Moda Feminina</v>
          </cell>
          <cell r="B59" t="str">
            <v>Paloma Xavier</v>
          </cell>
          <cell r="C59" t="str">
            <v>paloma.xdias@gmail.com</v>
          </cell>
          <cell r="D59" t="str">
            <v>Feminino</v>
          </cell>
          <cell r="E59" t="str">
            <v>Superior incompleto</v>
          </cell>
          <cell r="F59">
            <v>32450</v>
          </cell>
          <cell r="G59" t="str">
            <v>(83) 98830-1634</v>
          </cell>
          <cell r="H59" t="str">
            <v>58.011-060</v>
          </cell>
          <cell r="I59" t="str">
            <v>João Pessoa</v>
          </cell>
          <cell r="J59" t="str">
            <v>Paraíba</v>
          </cell>
          <cell r="K59" t="str">
            <v>Individual (estou sozinho(a))</v>
          </cell>
          <cell r="L59" t="str">
            <v>Sim</v>
          </cell>
          <cell r="M59" t="str">
            <v>Quando me tornei mãe e não pude mais trabalhar fora, decidi empreender , os maiores desafios foram falta de dinheiro e de experiência, estou vencendo.</v>
          </cell>
          <cell r="N59" t="str">
            <v>Minha loja é virtual, daqui um ano gostaria de ter uma loja fisica , acredito que me custará uns 10.000,00.</v>
          </cell>
          <cell r="O59" t="str">
            <v>Sinto um pouco de resistência de algumas pessoas por não ter loja fisica , ja perdi algumas vendas, acredito que ter uma loja umentariam as vendas.</v>
          </cell>
          <cell r="P59" t="str">
            <v>Meu negócio está no início, estou na fase de conquistar e fidelizar clientes, talvez melhorar as estratégias de divulgação e vendas.</v>
          </cell>
          <cell r="Q59" t="str">
            <v>Pergunta difícil, eu estou entregue a esse projeto por completo, estou estudando sempre em busca de conhecimento e aberta as novidades e inovações.</v>
          </cell>
          <cell r="R59" t="str">
            <v>Com certeza uma mentoria me traria crescimento, acredito que melhoraria meus resultados de vendas e prospecção de novos clientes.</v>
          </cell>
        </row>
        <row r="60">
          <cell r="A60" t="str">
            <v xml:space="preserve">Closet da Star </v>
          </cell>
          <cell r="B60" t="str">
            <v>Juan Meneses</v>
          </cell>
          <cell r="C60" t="str">
            <v>juan.meneses456@gmail.com</v>
          </cell>
          <cell r="D60" t="str">
            <v>Masculino</v>
          </cell>
          <cell r="E60" t="str">
            <v>Médio completo</v>
          </cell>
          <cell r="F60">
            <v>32036</v>
          </cell>
          <cell r="G60" t="str">
            <v>(71) 99130-5897</v>
          </cell>
          <cell r="H60" t="str">
            <v>40.710-525</v>
          </cell>
          <cell r="I60" t="str">
            <v>Salvador</v>
          </cell>
          <cell r="J60" t="str">
            <v>Bahia</v>
          </cell>
          <cell r="K60" t="str">
            <v>Sociedade (tenho sócios)</v>
          </cell>
          <cell r="L60" t="str">
            <v>Sim</v>
          </cell>
          <cell r="M60" t="str">
            <v>minha esposa sempre se vestiu bem!Ela pensou nossa posso ajudar pessoas fazendo o que amo a se vestir e sentir melhor dai começamos juntos a empreende</v>
          </cell>
          <cell r="N60" t="str">
            <v>Bom, gostaria d sanar todas as dívidas da empresa sendo lucrativa e ajudar  família e a comunidade cristã com recursos financeiro. 20 mil resolveria!</v>
          </cell>
          <cell r="O60" t="str">
            <v>Totalmente positivo. iria poder cumprir o propósito na qual a empresa foi gerada e seria extremamente realizado no pessoal fazendo o que sempre sonhei</v>
          </cell>
          <cell r="P60" t="str">
            <v xml:space="preserve">Investir em mídias e blogueiras, cortar gastos desnecessários, reduzir quantidade de estoque, ler mais, aprender mais, mudar hábitos negativos.    </v>
          </cell>
          <cell r="Q60" t="str">
            <v>Primeiro mudar hábitos negativos, preciso ler mais, me dedicar mais,por trabalhar em casa ser 100%comprometido com horários de trabalho.</v>
          </cell>
          <cell r="R60" t="str">
            <v>Nossa, se com esse cursinho rápido e eficaz fizeram olhar com outros olhos os números da empresa,a mentoria me norteara rumo ao sucesso do meu sonho</v>
          </cell>
        </row>
        <row r="61">
          <cell r="A61" t="str">
            <v>Simone Bertani Assessoria Empresarial</v>
          </cell>
          <cell r="B61" t="str">
            <v>Simone Bertani</v>
          </cell>
          <cell r="C61" t="str">
            <v>si_bertani@hotmail.com</v>
          </cell>
          <cell r="D61" t="str">
            <v>Feminino</v>
          </cell>
          <cell r="E61" t="str">
            <v>Superior completo</v>
          </cell>
          <cell r="F61">
            <v>30690</v>
          </cell>
          <cell r="G61" t="str">
            <v>(16) 99762-3552</v>
          </cell>
          <cell r="H61" t="str">
            <v>13.561-260</v>
          </cell>
          <cell r="I61" t="str">
            <v>São Carlos</v>
          </cell>
          <cell r="J61" t="str">
            <v>São Paulo</v>
          </cell>
          <cell r="K61" t="str">
            <v>Individual (estou sozinho(a))</v>
          </cell>
          <cell r="L61" t="str">
            <v>Sim</v>
          </cell>
          <cell r="M61" t="str">
            <v>Meu negocio nasceu a partir do momento que fiquei desempregada em 2017. Buscando fonte de renda e inovação. Com mais de 16 anos de bagagem.</v>
          </cell>
          <cell r="N61" t="str">
            <v>Gostaria de ampliar meu negocio. Fazer ações de mkt e propaganda ampliar meus serviços, buscar mais ferramentas. Acredito que em torno de 10k a 15k.</v>
          </cell>
          <cell r="O61" t="str">
            <v>Aumentaria minha fonte de renda além de proporcionar realização pessoal.</v>
          </cell>
          <cell r="P61" t="str">
            <v xml:space="preserve">Preciso de ações de mkt e investimento. Uma mentoria ajudaria muito. O conhecimento, habilidades e diferencial na modelagem do negocio já possuo. </v>
          </cell>
          <cell r="Q61" t="str">
            <v>Dentro de mim preciso arriscar mais, acreditar mais, me lançar mais.</v>
          </cell>
          <cell r="R61" t="str">
            <v>Essa mentoria é muito importante para mim, significa oportunidade de aprendizado e poderia viabilizar o crescimento da minha empresa.</v>
          </cell>
        </row>
        <row r="62">
          <cell r="A62" t="str">
            <v>Flávia Oliveira Estética Avançada</v>
          </cell>
          <cell r="B62" t="str">
            <v>Flavia da Conceição Bezerra de Oliveira</v>
          </cell>
          <cell r="C62" t="str">
            <v>flavia.esteticaoliveira@gmail.com</v>
          </cell>
          <cell r="D62" t="str">
            <v>Feminino</v>
          </cell>
          <cell r="E62" t="str">
            <v>Superior completo</v>
          </cell>
          <cell r="F62">
            <v>32453</v>
          </cell>
          <cell r="G62" t="str">
            <v>(11) 95407-4319</v>
          </cell>
          <cell r="H62" t="str">
            <v>04.055-010</v>
          </cell>
          <cell r="I62" t="str">
            <v>São Paulo</v>
          </cell>
          <cell r="J62" t="str">
            <v>São Paulo</v>
          </cell>
          <cell r="K62" t="str">
            <v>Individual (estou sozinho(a))</v>
          </cell>
          <cell r="L62" t="str">
            <v>Sim</v>
          </cell>
          <cell r="M62" t="str">
            <v xml:space="preserve">fui motivada pela vontade de fazer as pessoas se sentirem melhor com elas mesmas e ainda assim conseguir continuar meu desenvolvimento profissional. </v>
          </cell>
          <cell r="N62" t="str">
            <v>Gostaria de ter um local apenas para minha clinica e deixar de sublocar sala dentro de salões de beleza. Acredito que ainda não sei calcular este valo</v>
          </cell>
          <cell r="O62" t="str">
            <v>Enorme pois assim poderia desenvolver todas as minhas ideias de crescimento.</v>
          </cell>
          <cell r="P62" t="str">
            <v>A realidade financeira, pois preciso de funcionários e dinheiro para capital de giro.</v>
          </cell>
          <cell r="Q62" t="str">
            <v>A forma de gerir o dinheiro e avaliar melhor o q realmente precisa ser gasto. Agir menos por impulso</v>
          </cell>
          <cell r="R62" t="str">
            <v>Administração financeira e elaborar um plano eficaz.</v>
          </cell>
        </row>
        <row r="63">
          <cell r="A63" t="str">
            <v>Ateliê Mãe &amp; Filha</v>
          </cell>
          <cell r="B63" t="str">
            <v>Michelle Marques</v>
          </cell>
          <cell r="C63" t="str">
            <v>michellems0902@gmail.com</v>
          </cell>
          <cell r="D63" t="str">
            <v>Feminino</v>
          </cell>
          <cell r="E63" t="str">
            <v>Fundamental I completo</v>
          </cell>
          <cell r="F63">
            <v>34374</v>
          </cell>
          <cell r="G63" t="str">
            <v>(91) 99211-2795</v>
          </cell>
          <cell r="H63" t="str">
            <v>67.118-410</v>
          </cell>
          <cell r="I63" t="str">
            <v>Ananindeua</v>
          </cell>
          <cell r="J63" t="str">
            <v>Pará</v>
          </cell>
          <cell r="K63" t="str">
            <v>Individual (estou sozinho(a))</v>
          </cell>
          <cell r="L63" t="str">
            <v>Sim</v>
          </cell>
          <cell r="M63" t="str">
            <v>Iniciei a produção a pouco tempo, to a quase 1 ano desempregada, agora morando de aluguel e com filho de 2 anos pra criar.</v>
          </cell>
          <cell r="N63" t="str">
            <v>Hoje quero realizar o meu sonho e o sonho da minha mãe que é ter nosso ateliê físico, acredito que uns 10 mil eu consigo realizar esse sonho</v>
          </cell>
          <cell r="O63" t="str">
            <v>Ele ia proporcionar a mim o prazer de trabalhar com que eu amo fazer, e deixar nossos produtos mas formal atraindo mas clientes</v>
          </cell>
          <cell r="P63" t="str">
            <v>Criar um site de vendas e formalizar a marca do meu trabalho.</v>
          </cell>
          <cell r="Q63" t="str">
            <v>Preciso participar de feiras, cursos e etc. Conhecer novas pessoas e me envolver mais no mundo empreendedor.</v>
          </cell>
          <cell r="R63" t="str">
            <v>Conseguiria uma parceria e capitalizar novos clientes e até mesmo novos conhecimentos na minha área e na área empreendedor.</v>
          </cell>
        </row>
        <row r="64">
          <cell r="A64" t="str">
            <v>Cute Box - Ateliê</v>
          </cell>
          <cell r="B64" t="str">
            <v>Suelen Matias</v>
          </cell>
          <cell r="C64" t="str">
            <v>smbranka.28@gmail.com</v>
          </cell>
          <cell r="D64" t="str">
            <v>Feminino</v>
          </cell>
          <cell r="E64" t="str">
            <v>Médio completo</v>
          </cell>
          <cell r="F64">
            <v>31621</v>
          </cell>
          <cell r="G64" t="str">
            <v>(31) 98728-3408</v>
          </cell>
          <cell r="H64" t="str">
            <v>31.742-324</v>
          </cell>
          <cell r="I64" t="str">
            <v>Belo Horizonte</v>
          </cell>
          <cell r="J64" t="str">
            <v>Minas Gerais</v>
          </cell>
          <cell r="K64" t="str">
            <v>Individual (estou sozinho(a))</v>
          </cell>
          <cell r="L64" t="str">
            <v>Sim</v>
          </cell>
          <cell r="M64" t="str">
            <v>Trabalhei alguns anos em fábricas de cartonagem e qdo casei resolvi abrir meu próprio negócio. A motivação é transformar algo em realidade.Os desafios</v>
          </cell>
          <cell r="N64" t="str">
            <v>Ser reconhecida pelo meu trabalho e ter uma rede de lojas</v>
          </cell>
          <cell r="O64" t="str">
            <v>Minha vida mudaria consideravelmente pra melhor, em satisfação, prosperidade,condição de vida melhor, planejamento para o futuro</v>
          </cell>
          <cell r="P64" t="str">
            <v>Começar a planejar corretamente, executar e diciplina</v>
          </cell>
          <cell r="Q64" t="str">
            <v>Ter disciplina, foco,saber o caminho a se fazer.Fico muito perdida em como fazer certas coisa e acabo me frustrando</v>
          </cell>
          <cell r="R64" t="str">
            <v>Saberia meus pts fracos (como melhorá-los) pts fortes(como administá-los melhor),As mudanças a serem feitas para alcançar os objetivos</v>
          </cell>
        </row>
        <row r="65">
          <cell r="A65" t="str">
            <v>Melaniê Brigadeiros Gourmet</v>
          </cell>
          <cell r="B65" t="str">
            <v>Helen Maria da Paz</v>
          </cell>
          <cell r="C65" t="str">
            <v>melanie.brigadeiros@gmail.com</v>
          </cell>
          <cell r="D65" t="str">
            <v>Feminino</v>
          </cell>
          <cell r="E65" t="str">
            <v>Superior completo</v>
          </cell>
          <cell r="F65">
            <v>31542</v>
          </cell>
          <cell r="G65" t="str">
            <v>(11) 98175-8107</v>
          </cell>
          <cell r="H65" t="str">
            <v>09.761-210</v>
          </cell>
          <cell r="I65" t="str">
            <v>São Bernardo do Campo</v>
          </cell>
          <cell r="J65" t="str">
            <v>São Paulo</v>
          </cell>
          <cell r="K65" t="str">
            <v>Individual (estou sozinho(a))</v>
          </cell>
          <cell r="L65" t="str">
            <v>Sim</v>
          </cell>
          <cell r="M65" t="str">
            <v>Sempre amei doces e todos sempre elogiaram, entao decidir sair do meu emprego e fundar a Melaniê</v>
          </cell>
          <cell r="N65" t="str">
            <v>Minha cozinha gourmet totalmente profissional custaria em torno de R$8000,00</v>
          </cell>
          <cell r="O65" t="str">
            <v xml:space="preserve">Seria um impacto gigantesco e minha produção aumentaria significativamente o que me traria maiores lucros </v>
          </cell>
          <cell r="P65" t="str">
            <v>Mudando meu local de trabalho, ja seria otimo para meus negocios</v>
          </cell>
          <cell r="Q65" t="str">
            <v xml:space="preserve">acredito que preciso ter mais atitude de empreendedor </v>
          </cell>
          <cell r="R65" t="str">
            <v>Acredito que alem de experiencia, autoconfiança e terei apoio capacitado para meu empreendimento</v>
          </cell>
        </row>
        <row r="66">
          <cell r="A66" t="str">
            <v xml:space="preserve">Cosme Água </v>
          </cell>
          <cell r="B66" t="str">
            <v>ESTER DOMINGUES DA SILVA</v>
          </cell>
          <cell r="C66" t="str">
            <v>esterdasilva@outlook.com</v>
          </cell>
          <cell r="D66" t="str">
            <v>Feminino</v>
          </cell>
          <cell r="E66" t="str">
            <v>Superior incompleto</v>
          </cell>
          <cell r="F66">
            <v>34492</v>
          </cell>
          <cell r="G66" t="str">
            <v>(11) 2715-0097</v>
          </cell>
          <cell r="H66" t="str">
            <v>13.311-010</v>
          </cell>
          <cell r="I66" t="str">
            <v>Itu</v>
          </cell>
          <cell r="J66" t="str">
            <v>São Paulo</v>
          </cell>
          <cell r="K66" t="str">
            <v>Sociedade (tenho sócios)</v>
          </cell>
          <cell r="L66" t="str">
            <v>Sim</v>
          </cell>
          <cell r="M66" t="str">
            <v xml:space="preserve"> Meu esposo sempre teve o desejo de abrir um negócio próprio então investimos tudo que tínhamos para a abertura do mesmo, tivemos muitos imprevistos </v>
          </cell>
          <cell r="N66" t="str">
            <v xml:space="preserve">Eu gostaria de conquistar um terreno para construir o nosso comercio e a empresa junto, acredito que uns 100 mil </v>
          </cell>
          <cell r="O66" t="str">
            <v xml:space="preserve">Muito impacto pois sairíamos do aluguel que consome toda nossa renda. </v>
          </cell>
          <cell r="P66" t="str">
            <v>Precisaria diminuir despesas, mas é complicado pois eu me vejo sem saída pois todas as ideias que dou para meu esposo ele não aceita.</v>
          </cell>
          <cell r="Q66" t="str">
            <v xml:space="preserve">Acredito que ter confiança e não desistir dos meus sonhos, eu inclusive estou estudando para conseguir mais realizar meus sonhos. </v>
          </cell>
          <cell r="R66" t="str">
            <v xml:space="preserve">Acredito que me motivaria a não desanimar mesmo quanto as circunstancias são contrárias, pois eu creio que sou capaz de vencer com ajuda. </v>
          </cell>
        </row>
        <row r="67">
          <cell r="A67" t="str">
            <v>40 Graus Molho de Pimentas Artesanal</v>
          </cell>
          <cell r="B67" t="str">
            <v>Sâmela Santos</v>
          </cell>
          <cell r="C67" t="str">
            <v>samelacastro2812@gmail.com</v>
          </cell>
          <cell r="D67" t="str">
            <v>Feminino</v>
          </cell>
          <cell r="E67" t="str">
            <v>Médio completo</v>
          </cell>
          <cell r="F67">
            <v>32338</v>
          </cell>
          <cell r="G67" t="str">
            <v>(48) 9168-0333</v>
          </cell>
          <cell r="H67" t="str">
            <v>88.107-469</v>
          </cell>
          <cell r="I67" t="str">
            <v>São José</v>
          </cell>
          <cell r="J67" t="str">
            <v>Santa Catarina</v>
          </cell>
          <cell r="K67" t="str">
            <v>Individual (estou sozinho(a))</v>
          </cell>
          <cell r="L67" t="str">
            <v>Sim</v>
          </cell>
          <cell r="M67" t="str">
            <v xml:space="preserve">Sempre tive vontade de ter meu próprio negócio,e uma paixão por pimentas,meus amigos já gostavam dos meus molhos,e unimos o útil ao agradável.  </v>
          </cell>
          <cell r="N67" t="str">
            <v>Estar nos melhores restaurantes e lojas da cidade. O preço oscila na área de marketing,mais com base no ultimo orçamento fica em média 4.500,00 R$</v>
          </cell>
          <cell r="O67" t="str">
            <v>Como as mídias hoje dizem muito e os influenciadores estão tomando o mercado,eu acredito que nossas vendas iriam alavancar em torno de 100%</v>
          </cell>
          <cell r="P67" t="str">
            <v>Meu negócio está indo bem,oque falta é agregar,não tem nada de errado,apenas faltando mesmo,comecei com 30,00 e hoje estou aqui,estou no caminho certo</v>
          </cell>
          <cell r="Q67" t="str">
            <v>Não acredito que deveria mudar, mas sim aprender mais,trocar idéias,complementar ,quanto mais conhecimento maiores as possibilidades.</v>
          </cell>
          <cell r="R67" t="str">
            <v>Como formar parcerias ,alianças como vender melhor meus produtos.</v>
          </cell>
        </row>
        <row r="68">
          <cell r="A68" t="str">
            <v xml:space="preserve">Lojinha da Letiti - Artesanato </v>
          </cell>
          <cell r="B68" t="str">
            <v>Márcia Vieira</v>
          </cell>
          <cell r="C68" t="str">
            <v>lojinhadaletiti@gmail.com</v>
          </cell>
          <cell r="D68" t="str">
            <v>Feminino</v>
          </cell>
          <cell r="E68" t="str">
            <v>Superior completo</v>
          </cell>
          <cell r="F68">
            <v>29361</v>
          </cell>
          <cell r="G68" t="str">
            <v>(11) 99116-2828</v>
          </cell>
          <cell r="H68" t="str">
            <v>02.124-050</v>
          </cell>
          <cell r="I68" t="str">
            <v>São Paulo</v>
          </cell>
          <cell r="J68" t="str">
            <v>São Paulo</v>
          </cell>
          <cell r="K68" t="str">
            <v>Individual (estou sozinho(a))</v>
          </cell>
          <cell r="L68" t="str">
            <v>Sim</v>
          </cell>
          <cell r="M68" t="str">
            <v xml:space="preserve">Depois que minha filha nasceu fui mandada embora do emprego, assim nasceu a vontade de abrir um negócio e foi onde nasceu a Lojinha da Letiti. </v>
          </cell>
          <cell r="N68" t="str">
            <v>Quero que minha empresa cresça e tenha uma estrutura melhor de trabalho. R$ 5.000,00</v>
          </cell>
          <cell r="O68" t="str">
            <v xml:space="preserve">Positivo, como o crescimento do meu negócio posso ter mais rentabilidade e possibilidades de mais investimento tanto profissional quanto pessoal. </v>
          </cell>
          <cell r="P68" t="str">
            <v xml:space="preserve">Ter mais visibilidade do meu negócio, preciso investir mais em marketing e produtos diferenciados. </v>
          </cell>
          <cell r="Q68" t="str">
            <v xml:space="preserve">Acho que  estou no caminho certo, sou uma pessoa disciplinada, organizada e focada nos meus objetivos. </v>
          </cell>
          <cell r="R68" t="str">
            <v xml:space="preserve">Ter uma visão mais ampla dos negócios, sou uma empresa muito pequena, mas que tem um objetivo de crescer e poder administrar melhor o meu negócio. </v>
          </cell>
        </row>
        <row r="69">
          <cell r="A69" t="str">
            <v>Brother\&amp;#39;s Style</v>
          </cell>
          <cell r="B69" t="str">
            <v>Barbara Silva</v>
          </cell>
          <cell r="C69" t="str">
            <v>babizinhafla@gmail.com</v>
          </cell>
          <cell r="D69" t="str">
            <v>Feminino</v>
          </cell>
          <cell r="E69" t="str">
            <v>Médio completo</v>
          </cell>
          <cell r="F69">
            <v>35502</v>
          </cell>
          <cell r="G69" t="str">
            <v>(21) 96692-3628</v>
          </cell>
          <cell r="H69" t="str">
            <v>20.540-004</v>
          </cell>
          <cell r="I69" t="str">
            <v>Rio de Janeiro</v>
          </cell>
          <cell r="J69" t="str">
            <v>Rio de Janeiro</v>
          </cell>
          <cell r="K69" t="str">
            <v>Individual (estou sozinho(a))</v>
          </cell>
          <cell r="L69" t="str">
            <v>Sim</v>
          </cell>
          <cell r="M69" t="str">
            <v>Eu sempre amei desafios. E eu mesma me desafiei a ir longe para um futuro melhor. E escolhi o empreendimento</v>
          </cell>
          <cell r="N69" t="str">
            <v>Ter minha própria loja ou uma loja móvel. Transformar uma Van ou Mine caminhão em loja para poder ir até meu futuro cliente. Eu ainda não sei quanto c</v>
          </cell>
          <cell r="O69" t="str">
            <v>Muito grande. Não sei como eu iria reagir que se eu conseguisse chegar nessa etapa da vida</v>
          </cell>
          <cell r="P69" t="str">
            <v>Me organizar. E separar o custo pessoal do custo da  empresa</v>
          </cell>
          <cell r="Q69" t="str">
            <v>Ser mais ágil.. para de sentir vergonha e organização financeiramente</v>
          </cell>
          <cell r="R69" t="str">
            <v>Aumentar a renda e as vendas da empresa. E até mesmo dar o início dos projetos para abrir minha loja ou loja móvel</v>
          </cell>
        </row>
        <row r="70">
          <cell r="A70" t="str">
            <v>Coach Gabriel Fs</v>
          </cell>
          <cell r="B70" t="str">
            <v>Gabriel Fsampaio</v>
          </cell>
          <cell r="C70" t="str">
            <v>2142822299325474@facebook.com</v>
          </cell>
          <cell r="D70" t="str">
            <v>Masculino</v>
          </cell>
          <cell r="E70" t="str">
            <v>Superior incompleto</v>
          </cell>
          <cell r="F70">
            <v>34821</v>
          </cell>
          <cell r="G70" t="str">
            <v>(31) 99250-7444</v>
          </cell>
          <cell r="H70" t="str">
            <v>32.605-458</v>
          </cell>
          <cell r="I70" t="str">
            <v>Betim</v>
          </cell>
          <cell r="J70" t="str">
            <v>Minas Gerais</v>
          </cell>
          <cell r="K70" t="str">
            <v>Individual (estou sozinho(a))</v>
          </cell>
          <cell r="L70" t="str">
            <v>Sim</v>
          </cell>
          <cell r="M70" t="str">
            <v xml:space="preserve">Desde que tenho 4 anos de idade, pratico artes marciais, e ali o desejo de ser um profissional nessa àrea foi implantado. </v>
          </cell>
          <cell r="N70" t="str">
            <v>Ter minhas inadimplências pagas e uma academia própria funcionando. 20.000</v>
          </cell>
          <cell r="O70" t="str">
            <v>Eu teria mais opções de crédito, teria meu negócio funcionando e gerando renda da forma como eu gosto, possibilitando meu desenvolvimento nas artes.</v>
          </cell>
          <cell r="P70" t="str">
            <v>Organização e planejamento, preciso resolver a inadimplência no meu CNPJ e também separar finanças pessoais e da empresa.</v>
          </cell>
          <cell r="Q70" t="str">
            <v>Preciso ser mais organizado, responsável, e agir como um empreendedor.</v>
          </cell>
          <cell r="R70" t="str">
            <v>Mudar a rotina de organização e planejamento, por tudo no papel, já deixar o sistema organizado para manter trabalhando um ano.</v>
          </cell>
        </row>
        <row r="71">
          <cell r="A71" t="str">
            <v>Criativos</v>
          </cell>
          <cell r="B71" t="str">
            <v>Chaiene Gusmão</v>
          </cell>
          <cell r="C71" t="str">
            <v>chaienegusmao.cg@gmail.com</v>
          </cell>
          <cell r="D71" t="str">
            <v>Feminino</v>
          </cell>
          <cell r="E71" t="str">
            <v>Médio incompleto</v>
          </cell>
          <cell r="F71">
            <v>33616</v>
          </cell>
          <cell r="G71" t="str">
            <v>(21) 97631-6585</v>
          </cell>
          <cell r="H71" t="str">
            <v>26.515-021</v>
          </cell>
          <cell r="I71" t="str">
            <v>Nilópolis</v>
          </cell>
          <cell r="J71" t="str">
            <v>Rio de Janeiro</v>
          </cell>
          <cell r="K71" t="str">
            <v>Individual (estou sozinho(a))</v>
          </cell>
          <cell r="L71" t="str">
            <v>Sim</v>
          </cell>
          <cell r="M71" t="str">
            <v>Começou com uma ideia minha e de meu primo para o dinheiro que tínhamos. eu após sair do emprego e ele apos a venda da casa.Ambos desempregados</v>
          </cell>
          <cell r="N71" t="str">
            <v xml:space="preserve">Abrir uma loja Virtual. Mas não sei ainda quanto me custaria </v>
          </cell>
          <cell r="O71" t="str">
            <v>Viver apenas da minha empresa, melhorar minhas condições de vida e trabalho</v>
          </cell>
          <cell r="P71" t="str">
            <v xml:space="preserve">Separar as finanças da empresa e pessoal, já que essa é minha unica renda </v>
          </cell>
          <cell r="Q71" t="str">
            <v>Um pouco mais de foco, pois como a empresa é na minha casa, com meus filhos, acabo me perdendo</v>
          </cell>
          <cell r="R71" t="str">
            <v xml:space="preserve">organização financeira, já ajudaria bastante a alcançar o objetivo final </v>
          </cell>
        </row>
        <row r="72">
          <cell r="A72" t="str">
            <v>Mimo\&amp;#39;s Kids</v>
          </cell>
          <cell r="B72" t="str">
            <v>Leticia Arruda</v>
          </cell>
          <cell r="C72" t="str">
            <v>letciaarruda01@hotmail.com</v>
          </cell>
          <cell r="D72" t="str">
            <v>Feminino</v>
          </cell>
          <cell r="E72" t="str">
            <v>Superior incompleto</v>
          </cell>
          <cell r="F72">
            <v>35572</v>
          </cell>
          <cell r="G72" t="str">
            <v>(33) 98749-5044</v>
          </cell>
          <cell r="H72" t="str">
            <v>39.801-243</v>
          </cell>
          <cell r="I72" t="str">
            <v>Teófilo Otoni</v>
          </cell>
          <cell r="J72" t="str">
            <v>Minas Gerais</v>
          </cell>
          <cell r="K72" t="str">
            <v>Sociedade (tenho sócios)</v>
          </cell>
          <cell r="L72" t="str">
            <v>Sim</v>
          </cell>
          <cell r="M72" t="str">
            <v>Tudo começou com um convite de uma amiga, quando comecamos nao foi facil porque o comeco nao e, pois ainda nem tenho renda fixa, mas desistir jamais.</v>
          </cell>
          <cell r="N72" t="str">
            <v>Sonho de poder ter meu negocio oficializado ter tudo certinho personalizado com o slogan da marca e ter roupas pronta entrega nao so encomenda, 3.000.</v>
          </cell>
          <cell r="O72" t="str">
            <v>Seria um tipo de crescimento essencial e seria tambem meu diferencial entre outros empreendedores da area, tudo que preciso pra crescer mais.</v>
          </cell>
          <cell r="P72" t="str">
            <v>Estou no comeco e quase nao gasto com nada mas como no curso aprendi a ter que guardar aquele dinheirinho que sobra que seria saldo de giro.</v>
          </cell>
          <cell r="Q72" t="str">
            <v>Teria de ter um pouco mais de ganancia na questao de querer mais de querer crescer de dar a cara a tapa e sem querer desisitir no primeiro obstaculo.</v>
          </cell>
          <cell r="R72" t="str">
            <v>Penso que oficializar meu negocio seria umas das primeiras coisas.</v>
          </cell>
        </row>
        <row r="73">
          <cell r="A73" t="str">
            <v>Movelaria</v>
          </cell>
          <cell r="B73" t="str">
            <v>Josue Souza sampaio</v>
          </cell>
          <cell r="C73" t="str">
            <v>sampaio32josue@gmail.com</v>
          </cell>
          <cell r="D73" t="str">
            <v>Masculino</v>
          </cell>
          <cell r="E73" t="str">
            <v>Médio incompleto</v>
          </cell>
          <cell r="F73">
            <v>31539</v>
          </cell>
          <cell r="G73" t="str">
            <v>(93) 99175-2664</v>
          </cell>
          <cell r="H73" t="str">
            <v>68.170-000</v>
          </cell>
          <cell r="I73" t="str">
            <v>Juruti</v>
          </cell>
          <cell r="J73" t="str">
            <v>Pará</v>
          </cell>
          <cell r="K73" t="str">
            <v>Individual (estou sozinho(a))</v>
          </cell>
          <cell r="L73" t="str">
            <v>Sim</v>
          </cell>
          <cell r="M73" t="str">
            <v>Começou quando eu senti a curiosidade de ter uma movelaria foi na coragem nao tinha recurso pra comprar o maquinario ai pedi o fibaciamento</v>
          </cell>
          <cell r="N73" t="str">
            <v>Comprar maquinarios modernos legalizar meu empreendimento e poder gerar mas renda pra minha familha o custo uns r$35,000,00</v>
          </cell>
          <cell r="O73" t="str">
            <v>Bom trabalharia com mas segurança e teria mas facilidade de produção e maior renda</v>
          </cell>
          <cell r="P73" t="str">
            <v>O ambiente os maquinarios mas mão de obra e a estrutura do meu estabelecimento</v>
          </cell>
          <cell r="Q73" t="str">
            <v>Primeiro meu alto estima que muitas vezes me deixa arrasado quando um negocio da errado e é muito dificil principalmente quando nao da retorno</v>
          </cell>
          <cell r="R73" t="str">
            <v>Bom talvez muita coisa que quando vc tem alguem pra te incentivar vc tem mas força e coragem para enfrentar as dificuldade que hão de vir</v>
          </cell>
        </row>
        <row r="74">
          <cell r="A74" t="str">
            <v>Onfit Suplmentos Alimentares</v>
          </cell>
          <cell r="B74" t="str">
            <v>Adriano Silva</v>
          </cell>
          <cell r="C74" t="str">
            <v>dryanosilva@gmail.com</v>
          </cell>
          <cell r="D74" t="str">
            <v>Masculino</v>
          </cell>
          <cell r="E74" t="str">
            <v>Superior completo</v>
          </cell>
          <cell r="F74">
            <v>32637</v>
          </cell>
          <cell r="G74" t="str">
            <v>(86) 99968-0541</v>
          </cell>
          <cell r="H74" t="str">
            <v>64.001-030</v>
          </cell>
          <cell r="I74" t="str">
            <v>Teresina</v>
          </cell>
          <cell r="J74" t="str">
            <v>Piauí</v>
          </cell>
          <cell r="K74" t="str">
            <v>Individual (estou sozinho(a))</v>
          </cell>
          <cell r="L74" t="str">
            <v>Sim</v>
          </cell>
          <cell r="M74" t="str">
            <v>Sou nutricionista e desde a graduação tinha o sonho de ter uma loja de suplementos e dentro dela oferecer diversos produtos e consultoria para cliente</v>
          </cell>
          <cell r="N74" t="str">
            <v xml:space="preserve">Abrir uma loja física, ter maior variedade de produtos, oferecer consultoria nutricional dentro da loja, realizar vários eventos científicos </v>
          </cell>
          <cell r="O74" t="str">
            <v>Visibilidade, reconhecimento, alicerce e chances de crescimento empresarial</v>
          </cell>
          <cell r="P74" t="str">
            <v>logistica, alcançar capital de giro necessário para manutenção do negocio.</v>
          </cell>
          <cell r="Q74" t="str">
            <v>precipitação, as vezes me deixo levar pela a emoção do momento</v>
          </cell>
          <cell r="R74" t="str">
            <v>Crescimento, desenvolvimento, uma gestão melhor do negocio e conhecimento</v>
          </cell>
        </row>
        <row r="75">
          <cell r="A75" t="str">
            <v>ME soluções tecnolicas</v>
          </cell>
          <cell r="B75" t="str">
            <v>marcos assuncao</v>
          </cell>
          <cell r="C75" t="str">
            <v>mesolucoestec@gmail.com</v>
          </cell>
          <cell r="D75" t="str">
            <v>Masculino</v>
          </cell>
          <cell r="E75" t="str">
            <v>Fundamental II completo</v>
          </cell>
          <cell r="F75">
            <v>30745</v>
          </cell>
          <cell r="G75" t="str">
            <v>(11) 94752-6744</v>
          </cell>
          <cell r="H75" t="str">
            <v>04.429-210</v>
          </cell>
          <cell r="I75" t="str">
            <v>São Paulo</v>
          </cell>
          <cell r="J75" t="str">
            <v>São Paulo</v>
          </cell>
          <cell r="K75" t="str">
            <v>Individual (estou sozinho(a))</v>
          </cell>
          <cell r="L75" t="str">
            <v>Sim</v>
          </cell>
          <cell r="M75" t="str">
            <v>15 anos na area da segurança eletronica e a mais o menos 1 ano decidir fazer minha jornada por conta o desafio e estar sempre com instalação do mesmo</v>
          </cell>
          <cell r="N75" t="str">
            <v xml:space="preserve">meu sonho e colocar primeiramente minhas contas em dia , depois adevisar meu veiculo fazer o uniforme da empresa e ter um escritorio para atendimento </v>
          </cell>
          <cell r="O75" t="str">
            <v xml:space="preserve">O impacto seria sul real na vida pessoal e mais um objetivo alcansado pela empresa , mais o mais importante seria a instrutura da empresa </v>
          </cell>
          <cell r="P75" t="str">
            <v xml:space="preserve">mais empresas para oferecer o serviço de mão de obra de instalação do sistema e mais venda do produto tambem </v>
          </cell>
          <cell r="Q75" t="str">
            <v xml:space="preserve">uma coisa que aprendi não faz muito tempo para de gastar um pouco ter mais controle da cituação financeira </v>
          </cell>
          <cell r="R75" t="str">
            <v xml:space="preserve">ja aprendi muito em pouco tempo de curso mais ainda não e nada por isso com esse um mes seria a melhor coisa pra mim e para empresa </v>
          </cell>
        </row>
        <row r="76">
          <cell r="A76" t="str">
            <v>pizzaria Prado</v>
          </cell>
          <cell r="B76" t="str">
            <v>Vanessa Castro</v>
          </cell>
          <cell r="C76" t="str">
            <v>nessap.castro@yahoo.com.br</v>
          </cell>
          <cell r="D76" t="str">
            <v>Feminino</v>
          </cell>
          <cell r="E76" t="str">
            <v>Superior incompleto</v>
          </cell>
          <cell r="F76">
            <v>30610</v>
          </cell>
          <cell r="G76" t="str">
            <v>(16) 98874-6009</v>
          </cell>
          <cell r="H76" t="str">
            <v>14.066-040</v>
          </cell>
          <cell r="I76" t="str">
            <v>Ribeirão Preto</v>
          </cell>
          <cell r="J76" t="str">
            <v>São Paulo</v>
          </cell>
          <cell r="K76" t="str">
            <v>Individual (estou sozinho(a))</v>
          </cell>
          <cell r="L76" t="str">
            <v>Sim</v>
          </cell>
          <cell r="M76" t="str">
            <v>ADQUIRI DO MEU IRMÃO, Q FOI PARA OUTRO RAMO, TRABALHEI EM UMA EMPRESA, SAI DA MESMA PARA ME ARRISCAR, ACREDITO Q VOU CONSEGUIR CHEGAR ONDE QUERO</v>
          </cell>
          <cell r="N76" t="str">
            <v>SERIA AMPLIAR A PIZZARIA PARA ATENDIMENTO NO LOCAL TBM, POR VOLTA DE 30.000,00</v>
          </cell>
          <cell r="O76" t="str">
            <v>SERIA ADQUIRIR FUNCIONARIOS, MOTO BOYS, SERIA MUITO TRABALHO, POREM É O Q ESTAMOS BUSCANDO SEMPRE</v>
          </cell>
          <cell r="P76" t="str">
            <v>AUMENTAR O NUMERO DE CLIENTES ATENDIDO E REGIOES A SER ATENDIDAS</v>
          </cell>
          <cell r="Q76" t="str">
            <v>NADA,  CREIO Q A VONTADE DE CRESCER ME AJUDA MUITO</v>
          </cell>
          <cell r="R76" t="str">
            <v>CONHECIMENTOS DE COMO GERENCIAR MINHA EMPRESA, COMO FOCAR NOS GANHOS E GASTOS, COMO ORGANIZAR E SEPARAR O PROFISSIONAL DO PESSOAL</v>
          </cell>
        </row>
        <row r="77">
          <cell r="A77" t="str">
            <v>2R COMUNICAÇÃO VISUAL</v>
          </cell>
          <cell r="B77" t="str">
            <v>Marcelo Ronaldo de Castro Alencar</v>
          </cell>
          <cell r="C77" t="str">
            <v>mrc-alencar@hotmail.com</v>
          </cell>
          <cell r="D77" t="str">
            <v>Masculino</v>
          </cell>
          <cell r="E77" t="str">
            <v>Médio completo</v>
          </cell>
          <cell r="F77">
            <v>31673</v>
          </cell>
          <cell r="G77" t="str">
            <v>(96) 99177-1752</v>
          </cell>
          <cell r="H77" t="str">
            <v>68.908-006</v>
          </cell>
          <cell r="I77" t="str">
            <v>Macapá</v>
          </cell>
          <cell r="J77" t="str">
            <v>Amapá</v>
          </cell>
          <cell r="K77" t="str">
            <v>Individual (estou sozinho(a))</v>
          </cell>
          <cell r="L77" t="str">
            <v>Sim</v>
          </cell>
          <cell r="M77" t="str">
            <v>Meu primeiro emprego, o patrão praticamente falo que empregado é empregado e chefe é chefe, referindo que ele tinha a capacidade de esta ali, 1º ponto</v>
          </cell>
          <cell r="N77" t="str">
            <v xml:space="preserve">Abrir uma outra loja, ou aumentar esta, trazendo um novo serviço de impressão em canecas e camisas, 8 mil reais </v>
          </cell>
          <cell r="O77" t="str">
            <v>Bom de renda eu terei aproximadamente uns 500,00 mensais a mais, sem falar que na caneca eu venderia em comércios locais o que me daria mais 500 mês</v>
          </cell>
          <cell r="P77" t="str">
            <v>tirar a parte de lan house que tenho, para ganhar espaço, e por somente a de impressão camisas/caencas, ou ampliar um pouco mais,</v>
          </cell>
          <cell r="Q77" t="str">
            <v>Ter um pouco de coragem, pois possuo dividas a pagar ainda, até daqui 4 meses, e só então fazer essa.</v>
          </cell>
          <cell r="R77" t="str">
            <v>tenho a minha loja a 7 anos, e até então não consigo aumentar os ganhos, claro a localização não é uma das melhores, mais preciso muito de ajuda.</v>
          </cell>
        </row>
        <row r="78">
          <cell r="A78" t="str">
            <v>SaM Qualidade Sonora</v>
          </cell>
          <cell r="B78" t="str">
            <v>Mariana Moschkovich Athayde</v>
          </cell>
          <cell r="C78" t="str">
            <v>contato@samqualidadesonora.com.br</v>
          </cell>
          <cell r="D78" t="str">
            <v>Feminino</v>
          </cell>
          <cell r="E78" t="str">
            <v>Superior completo</v>
          </cell>
          <cell r="F78">
            <v>30376</v>
          </cell>
          <cell r="G78" t="str">
            <v>(41) 98461-5807</v>
          </cell>
          <cell r="H78" t="str">
            <v>83.402-690</v>
          </cell>
          <cell r="I78" t="str">
            <v>Colombo</v>
          </cell>
          <cell r="J78" t="str">
            <v>Paraná</v>
          </cell>
          <cell r="K78" t="str">
            <v>Sociedade (tenho sócios)</v>
          </cell>
          <cell r="L78" t="str">
            <v>Sim</v>
          </cell>
          <cell r="M78" t="str">
            <v>A SaM nasceu da vontade de construir instrumentos com alta qualidade sonora. Nosso desafio é o planejamento de tempo, investimentos e precificação.</v>
          </cell>
          <cell r="N78" t="str">
            <v>Queremos melhorar nossos produtos e processos, para podermos produzir mais e com melhor qualidade, estimamos investimento inicial de R$ 3.000,00.</v>
          </cell>
          <cell r="O78" t="str">
            <v>Poderíamos vender mais instrumentos ao mesmo tempo que teríamos mais qualidade de vida, pois hoje trabalhamos muito para produzir poucos instrumentos.</v>
          </cell>
          <cell r="P78" t="str">
            <v>Precisaremos terceirizar uma parte da produção e refazer a precificação dos produtos e do planejamento de produção.</v>
          </cell>
          <cell r="Q78" t="str">
            <v>Preciso me abrir para aprender a melhor forma de administrar a empresa, com apoio de outras pessoas.</v>
          </cell>
          <cell r="R78" t="str">
            <v>Acredito que a mentoria para planejamento e precificação poderia melhorar significativamente a nossa qualidade de vida já no primeiro mês.</v>
          </cell>
        </row>
        <row r="79">
          <cell r="A79" t="str">
            <v>Banabendo</v>
          </cell>
          <cell r="B79" t="str">
            <v>Wilian Bendo</v>
          </cell>
          <cell r="C79" t="str">
            <v>1639243452870946@facebook.com</v>
          </cell>
          <cell r="D79" t="str">
            <v>Masculino</v>
          </cell>
          <cell r="E79" t="str">
            <v>Superior incompleto</v>
          </cell>
          <cell r="F79">
            <v>32445</v>
          </cell>
          <cell r="G79" t="str">
            <v>(48) 99938-1632</v>
          </cell>
          <cell r="H79" t="str">
            <v>99.040-100</v>
          </cell>
          <cell r="I79" t="str">
            <v>Passo Fundo</v>
          </cell>
          <cell r="J79" t="str">
            <v>Rio Grande do Sul</v>
          </cell>
          <cell r="K79" t="str">
            <v>Individual (estou sozinho(a))</v>
          </cell>
          <cell r="L79" t="str">
            <v>Sim</v>
          </cell>
          <cell r="M79" t="str">
            <v>Meu negócio nasceu devido ao meu pai ser produtor de banana. Desafio foi comprar um caminhão e depois as câmaras frias para maturar a fruta e pagar.</v>
          </cell>
          <cell r="N79" t="str">
            <v>Comprar uma camionete frigorífica para entrega e comprar um caminhão maior para transporte. Valor total de 100.000,00 reais.</v>
          </cell>
          <cell r="O79" t="str">
            <v>Aumentaria minhas vendas e diminuiria os gastos com manutenção de caminhão usado.</v>
          </cell>
          <cell r="P79" t="str">
            <v>Precisar investir mais em logística, comprando mais caminhão, mais câmaras, contratando mais funcionários.</v>
          </cell>
          <cell r="Q79" t="str">
            <v>Cuidar mais das finanças, economizar em gastos supérfulos.</v>
          </cell>
          <cell r="R79" t="str">
            <v>Controlar os gastos, faturamento, lucros etc, para assim poder comprar mais Veiculos para atender mais clientes</v>
          </cell>
        </row>
        <row r="80">
          <cell r="A80" t="str">
            <v>Rasport Store</v>
          </cell>
          <cell r="B80" t="str">
            <v>Ranael Walison</v>
          </cell>
          <cell r="C80" t="str">
            <v>rwalison1@hotmail.com</v>
          </cell>
          <cell r="D80" t="str">
            <v>Masculino</v>
          </cell>
          <cell r="E80" t="str">
            <v>Médio completo</v>
          </cell>
          <cell r="F80">
            <v>33390</v>
          </cell>
          <cell r="G80" t="str">
            <v>(13) 98211-3068</v>
          </cell>
          <cell r="H80" t="str">
            <v>11.082-340</v>
          </cell>
          <cell r="I80" t="str">
            <v>Santos</v>
          </cell>
          <cell r="J80" t="str">
            <v>São Paulo</v>
          </cell>
          <cell r="K80" t="str">
            <v>Individual (estou sozinho(a))</v>
          </cell>
          <cell r="L80" t="str">
            <v>Sim</v>
          </cell>
          <cell r="M80" t="str">
            <v xml:space="preserve">Após um acidente quase fatal,eu renasci como a fênix, sou um buscador, sou  ousado. Descobri tudo sozinho,motivo principal é mudar a transformação de </v>
          </cell>
          <cell r="N80" t="str">
            <v>Meu objetivo a contar a partir de hoje dia 27/08/18 é atingir 20 milhões de pessoas (marca) e estar faturando 5 milhões ao ano.</v>
          </cell>
          <cell r="O80" t="str">
            <v>Esse fundamental!! através dele vou conseguir realizar meu ápice do sonho que é criar uma escola empreendedora, Formando jovens com visão e objetivo.</v>
          </cell>
          <cell r="P80" t="str">
            <v>Estar em uma sala do trabalho, e com recursos prontos para serem usados.</v>
          </cell>
          <cell r="Q80" t="str">
            <v>Dividir tarefas (como estou sozinho, acabo tendo que fazer tudo).</v>
          </cell>
          <cell r="R80" t="str">
            <v>Com meu planejamento estratégico e objetivo final. Unindo nossas forças e fazendo uma aliança de mentes(Master mind). Iremos atingir qualquer meta!</v>
          </cell>
        </row>
        <row r="81">
          <cell r="A81" t="str">
            <v>Q bonita</v>
          </cell>
          <cell r="B81" t="str">
            <v>Dalila Amorim</v>
          </cell>
          <cell r="C81" t="str">
            <v>dalila.amorim@hotmail.com</v>
          </cell>
          <cell r="D81" t="str">
            <v>Feminino</v>
          </cell>
          <cell r="E81" t="str">
            <v>Superior incompleto</v>
          </cell>
          <cell r="F81">
            <v>32349</v>
          </cell>
          <cell r="G81" t="str">
            <v>(31) 99115-2252</v>
          </cell>
          <cell r="H81" t="str">
            <v>31.030-066</v>
          </cell>
          <cell r="I81" t="str">
            <v>Belo Horizonte</v>
          </cell>
          <cell r="J81" t="str">
            <v>Minas Gerais</v>
          </cell>
          <cell r="K81" t="str">
            <v>Individual (estou sozinho(a))</v>
          </cell>
          <cell r="L81" t="str">
            <v>Sim</v>
          </cell>
          <cell r="M81" t="str">
            <v>A motivação surgiu quando fiquei desempregada. Precisava de dinheiro mas não tinha emprego assim resolvi investir em algo que gosto para ter uma renda</v>
          </cell>
          <cell r="N81" t="str">
            <v>Ter minha loja física. Em média uns R$4000,00 para compra de material como cabides manequins e outros</v>
          </cell>
          <cell r="O81" t="str">
            <v>Enorme. Aumentaria o número de vendas e consequentemente o lucro é geraria emprego pois precisarei de funcionários</v>
          </cell>
          <cell r="P81" t="str">
            <v xml:space="preserve">Preciso cortar gastos e começar a juntar esse valor </v>
          </cell>
          <cell r="Q81" t="str">
            <v xml:space="preserve"> Separar as finanças e investir em mais conhecimento</v>
          </cell>
          <cell r="R81" t="str">
            <v xml:space="preserve">Conseguiria sem dúvidas já dar o primeiro passo e me organizar financeiramente </v>
          </cell>
        </row>
        <row r="82">
          <cell r="A82" t="str">
            <v>Sp011beer</v>
          </cell>
          <cell r="B82" t="str">
            <v>Natasha Caroline Cullen</v>
          </cell>
          <cell r="C82" t="str">
            <v>natsha_cullen@hotmail.com</v>
          </cell>
          <cell r="D82" t="str">
            <v>Feminino</v>
          </cell>
          <cell r="E82" t="str">
            <v>Médio completo</v>
          </cell>
          <cell r="F82">
            <v>27836</v>
          </cell>
          <cell r="G82" t="str">
            <v>(11) 97709-3349</v>
          </cell>
          <cell r="H82" t="str">
            <v>06.851-260</v>
          </cell>
          <cell r="I82" t="str">
            <v>Itapecerica da Serra</v>
          </cell>
          <cell r="J82" t="str">
            <v>São Paulo</v>
          </cell>
          <cell r="K82" t="str">
            <v>Sociedade (tenho sócios)</v>
          </cell>
          <cell r="L82" t="str">
            <v>Sim</v>
          </cell>
          <cell r="M82" t="str">
            <v>A marca eh de um amigo profissional do skate me identifico com vendas e novas oportunidades mercado bom</v>
          </cell>
          <cell r="N82" t="str">
            <v>Poder regularizar todas as cervejas 5 tipos e coloca lãs em lojas de grande porte ex mercados</v>
          </cell>
          <cell r="O82" t="str">
            <v>Todo impacto positivo atender clientes grandes eh o meu sonho</v>
          </cell>
          <cell r="P82" t="str">
            <v xml:space="preserve">Somente regulador toda as cervejas pois já tenho contato do comprador de um mercado grande </v>
          </cell>
          <cell r="Q82" t="str">
            <v xml:space="preserve">Ser bem organizada com planilhas faz toda diferença para controlar os gastos e lucros </v>
          </cell>
          <cell r="R82" t="str">
            <v xml:space="preserve">Mais informações para diversidades que possam aparecer </v>
          </cell>
        </row>
        <row r="83">
          <cell r="A83" t="str">
            <v>Delícias Mary Jane</v>
          </cell>
          <cell r="B83" t="str">
            <v>Aline Machado Corrêa</v>
          </cell>
          <cell r="C83" t="str">
            <v>allynemachadocorrea@gmail.com</v>
          </cell>
          <cell r="D83" t="str">
            <v>Feminino</v>
          </cell>
          <cell r="E83" t="str">
            <v>Médio incompleto</v>
          </cell>
          <cell r="F83">
            <v>31078</v>
          </cell>
          <cell r="G83" t="str">
            <v>(51) 99382-0926</v>
          </cell>
          <cell r="H83" t="str">
            <v>94.470-660</v>
          </cell>
          <cell r="I83" t="str">
            <v>Viamão</v>
          </cell>
          <cell r="J83" t="str">
            <v>Rio Grande do Sul</v>
          </cell>
          <cell r="K83" t="str">
            <v>Sociedade (tenho sócios)</v>
          </cell>
          <cell r="L83" t="str">
            <v>Sim</v>
          </cell>
          <cell r="M83" t="str">
            <v>Somos mãe e filha,juntas fazemos salgados,bolos,pão e pizzas para vender,estamos planejando em abrir um espaço para ampliar nossas vendas.</v>
          </cell>
          <cell r="N83" t="str">
            <v>Abrir uma confeitaria,que possamos separar a empresa do pessoal</v>
          </cell>
          <cell r="O83" t="str">
            <v>Teria mais tempo com a família,crescimento lucrativo para a empresa por estar trabalhando  com que ama</v>
          </cell>
          <cell r="P83" t="str">
            <v>Fazer uma poupança e economizar para que em 1 ano possamos realizar o nosso sonho</v>
          </cell>
          <cell r="Q83" t="str">
            <v>Ter mais controle financeira para chegar ao objetivo do crescimento da empresa com economia e dedicação</v>
          </cell>
          <cell r="R83" t="str">
            <v>Lucro financeiro, crescimento da empresa sem dívida</v>
          </cell>
        </row>
        <row r="84">
          <cell r="A84" t="str">
            <v>Academia de Artes Marciais - Taekwondo</v>
          </cell>
          <cell r="B84" t="str">
            <v>Jakslei Fernandes Miranda</v>
          </cell>
          <cell r="C84" t="str">
            <v>jaksmiranda@yahoo.com.br</v>
          </cell>
          <cell r="D84" t="str">
            <v>Masculino</v>
          </cell>
          <cell r="E84" t="str">
            <v>Superior incompleto</v>
          </cell>
          <cell r="F84">
            <v>31643</v>
          </cell>
          <cell r="G84" t="str">
            <v>(38) 99203-3216</v>
          </cell>
          <cell r="H84" t="str">
            <v>39.560-000</v>
          </cell>
          <cell r="I84" t="str">
            <v>Salinas</v>
          </cell>
          <cell r="J84" t="str">
            <v>Minas Gerais</v>
          </cell>
          <cell r="K84" t="str">
            <v>Individual (estou sozinho(a))</v>
          </cell>
          <cell r="L84" t="str">
            <v>Sim</v>
          </cell>
          <cell r="M84" t="str">
            <v>Comecei a dar aulas em um clube esportivo, devido a localização do clube migrei para um outro local mais centralizado e o desafio maior e a estrutura.</v>
          </cell>
          <cell r="N84" t="str">
            <v>Ampliar o espaço de treinos (tatames) e mais equipamentos e acessórios para os treinos . Valor 4.500,00</v>
          </cell>
          <cell r="O84" t="str">
            <v xml:space="preserve">Iria aumentar primeiramente minha renda, pois conseguiria atender mais alunos. </v>
          </cell>
          <cell r="P84" t="str">
            <v xml:space="preserve">Ampliar a academia para poder atender mais alunos e gerar mais renda. </v>
          </cell>
          <cell r="Q84" t="str">
            <v>Controle e disciplina financeira, separar o pessoal com o do meu negócio.</v>
          </cell>
          <cell r="R84" t="str">
            <v>Controle de saída e entrada, elaboração de um plano de crescimento e disciplina de gestão.</v>
          </cell>
        </row>
        <row r="85">
          <cell r="A85" t="str">
            <v>Viver Bela</v>
          </cell>
          <cell r="B85" t="str">
            <v>Lorena Sampaio</v>
          </cell>
          <cell r="C85" t="str">
            <v>lorysampa@hotmail.com</v>
          </cell>
          <cell r="D85" t="str">
            <v>Feminino</v>
          </cell>
          <cell r="E85" t="str">
            <v>Superior incompleto</v>
          </cell>
          <cell r="F85">
            <v>32513</v>
          </cell>
          <cell r="G85" t="str">
            <v>(71) 99655-9833</v>
          </cell>
          <cell r="H85" t="str">
            <v>48.110-000</v>
          </cell>
          <cell r="I85" t="str">
            <v>Catu</v>
          </cell>
          <cell r="J85" t="str">
            <v>Bahia</v>
          </cell>
          <cell r="K85" t="str">
            <v>Individual (estou sozinho(a))</v>
          </cell>
          <cell r="L85" t="str">
            <v>Sim</v>
          </cell>
          <cell r="M85" t="str">
            <v>MEU NEGOCIO CRESCEU COM A AJUDA DA FAMILIA QUE ME EMPRESTOU DINHEIRO PARA COMPRA DE MERCADORIA, OS DESAFIOS SÃO AS VENDAS A PRAZO JA TENHO UM AMBIENTE</v>
          </cell>
          <cell r="N85" t="str">
            <v>SONHO DE TER UMA LOJA EM UM PONTO MEU CUSTA EM MEDIA R$10.000</v>
          </cell>
          <cell r="O85" t="str">
            <v>IMPACTO GRANDE POIS AUMENTARIA AS VENDAS EM 80% MEU LUCRO AUMENTARIA MUITO</v>
          </cell>
          <cell r="P85" t="str">
            <v>PRECISARIA TER MAIS VENDAS A VISTA OU CARTAO PARA  CONSEGUIR MAIS DINHEIRO</v>
          </cell>
          <cell r="Q85" t="str">
            <v xml:space="preserve">CUIDAR MAIS DA PARTE FINANCEIRA PARA PODER JUNTAR DINHEIRO </v>
          </cell>
          <cell r="R85" t="str">
            <v>CONSEGUIRIA ATINGIR UM VALOR DE 250 REAIS A CADA MES COM ESSE VALOR DA PRA JUNTAR UM QUANTIA BOA</v>
          </cell>
        </row>
        <row r="86">
          <cell r="A86" t="str">
            <v>RBS COMUNICAÇÃO CORPORATIVA</v>
          </cell>
          <cell r="B86" t="str">
            <v>Renato Coutinho</v>
          </cell>
          <cell r="C86" t="str">
            <v>rpanfletagem@gmail.com</v>
          </cell>
          <cell r="D86" t="str">
            <v>Masculino</v>
          </cell>
          <cell r="E86" t="str">
            <v>Superior incompleto</v>
          </cell>
          <cell r="F86">
            <v>30379</v>
          </cell>
          <cell r="G86" t="str">
            <v>(64) 98147-1163</v>
          </cell>
          <cell r="H86" t="str">
            <v>75.780-000</v>
          </cell>
          <cell r="I86" t="str">
            <v>Catalão</v>
          </cell>
          <cell r="J86" t="str">
            <v>Goiás</v>
          </cell>
          <cell r="K86" t="str">
            <v>Individual (estou sozinho(a))</v>
          </cell>
          <cell r="L86" t="str">
            <v>Sim</v>
          </cell>
          <cell r="M86" t="str">
            <v>nasceu de um desejo de não depender de renda alguma de gente, de patrão nem de horário até que eu me formasse . e surgiu meu negócio</v>
          </cell>
          <cell r="N86" t="str">
            <v>Me tornar uma franchising e preciso de 30 mil inicial</v>
          </cell>
          <cell r="O86" t="str">
            <v>seria mais produtivo, poderia ajudar mais pessoas a terem empres</v>
          </cell>
          <cell r="P86" t="str">
            <v xml:space="preserve">ter um local próprio, uma sede própria, ter montado um escritório, ter capital de giro para isso por uns 6 meses </v>
          </cell>
          <cell r="Q86" t="str">
            <v>ter mais controle de custos de vendas e saídas, ter mais foco ...</v>
          </cell>
          <cell r="R86" t="str">
            <v xml:space="preserve">controle de fluxo, de administração, e quitar as dívidas . até agora, cometi 1 erro : não coloquei 1 pró labore pra poder honrar as dívidas </v>
          </cell>
        </row>
        <row r="87">
          <cell r="A87" t="str">
            <v>Mel&amp;Tynne</v>
          </cell>
          <cell r="B87" t="str">
            <v>Barbara Goergen</v>
          </cell>
          <cell r="C87" t="str">
            <v>babygoergen@hotmail.com</v>
          </cell>
          <cell r="D87" t="str">
            <v>Feminino</v>
          </cell>
          <cell r="E87" t="str">
            <v>Superior incompleto</v>
          </cell>
          <cell r="F87">
            <v>34333</v>
          </cell>
          <cell r="G87" t="str">
            <v>(41) 99808-8535</v>
          </cell>
          <cell r="H87" t="str">
            <v>81.320-440</v>
          </cell>
          <cell r="I87" t="str">
            <v>Curitiba</v>
          </cell>
          <cell r="J87" t="str">
            <v>Paraná</v>
          </cell>
          <cell r="K87" t="str">
            <v>Individual (estou sozinho(a))</v>
          </cell>
          <cell r="L87" t="str">
            <v>Sim</v>
          </cell>
          <cell r="M87" t="str">
            <v xml:space="preserve">Gerar uma renda para ter o próprio negócio,e estabelecer uma liberdade de vida </v>
          </cell>
          <cell r="N87" t="str">
            <v>Minha casa,valor aproximado 150.000.00,junto com o meu projeto de negócio</v>
          </cell>
          <cell r="O87" t="str">
            <v>Mudanças, investimento, liberdade, liderança,poder de foco</v>
          </cell>
          <cell r="P87" t="str">
            <v>Marketing, plataforma digital, site a desenvolver,plano de vendas</v>
          </cell>
          <cell r="Q87" t="str">
            <v>Me centrar mais nos negócios, gerência mais as finanças, centraliza em um foco somente</v>
          </cell>
          <cell r="R87" t="str">
            <v>Meu próprio espaço para meu negócio,me centralizar como empreendedora, liderança com finanças</v>
          </cell>
        </row>
        <row r="88">
          <cell r="A88" t="str">
            <v>JP Personalizados</v>
          </cell>
          <cell r="B88" t="str">
            <v>Paloma Alves de Araújo Aghinoni</v>
          </cell>
          <cell r="C88" t="str">
            <v>jppersonalizados.17@gmail.com</v>
          </cell>
          <cell r="D88" t="str">
            <v>Feminino</v>
          </cell>
          <cell r="E88" t="str">
            <v>Superior completo</v>
          </cell>
          <cell r="F88">
            <v>32186</v>
          </cell>
          <cell r="G88" t="str">
            <v>(11) 94321-6924</v>
          </cell>
          <cell r="H88" t="str">
            <v>09.853-590</v>
          </cell>
          <cell r="I88" t="str">
            <v>São Bernardo do Campo</v>
          </cell>
          <cell r="J88" t="str">
            <v>São Paulo</v>
          </cell>
          <cell r="K88" t="str">
            <v>Individual (estou sozinho(a))</v>
          </cell>
          <cell r="L88" t="str">
            <v>Sim</v>
          </cell>
          <cell r="M88" t="str">
            <v>Comecei personalizando roupas para bebê apenas com patchwork pois não tinha outro maquinário. Motivada pelo desejo de dar uma vida melhor ao meu filho</v>
          </cell>
          <cell r="N88" t="str">
            <v>Gostaria de adquirir um novo equipamento para ampliar os produtos fornecidos. Para tal aquisição necessito de R$10.000.</v>
          </cell>
          <cell r="O88" t="str">
            <v>Traria uma Gama maior de produtos , baixaria os custos dos insumos, aumentaria vendas e ajudaria o meu negócio a sair do vermelho.</v>
          </cell>
          <cell r="P88" t="str">
            <v>Estratégias de vendas e controlar melhor as entradas e saída de dinheiro.</v>
          </cell>
          <cell r="Q88" t="str">
            <v>Preciso perder certos medos e tentar me relacionar mais com pessoas para formalizar mais parcerias e tornar meu negócio mais conhecido.</v>
          </cell>
          <cell r="R88" t="str">
            <v>Acredito que conseguiria melhorar o planejamento, estratégias de vendas, e assim melhorar alguns outros pontos fracos do meu negócio.</v>
          </cell>
        </row>
        <row r="89">
          <cell r="A89" t="str">
            <v xml:space="preserve">Bom Sorvete do Carmo </v>
          </cell>
          <cell r="B89" t="str">
            <v>Otavio Rodrigues</v>
          </cell>
          <cell r="C89" t="str">
            <v>otavinhor2010@gmail.com</v>
          </cell>
          <cell r="D89" t="str">
            <v>Masculino</v>
          </cell>
          <cell r="E89" t="str">
            <v>Superior incompleto</v>
          </cell>
          <cell r="F89">
            <v>34604</v>
          </cell>
          <cell r="G89" t="str">
            <v>(87) 99179-0059</v>
          </cell>
          <cell r="H89" t="str">
            <v>56.950-000</v>
          </cell>
          <cell r="I89" t="str">
            <v>São José do Belmonte</v>
          </cell>
          <cell r="J89" t="str">
            <v>Pernambuco</v>
          </cell>
          <cell r="K89" t="str">
            <v>Individual (estou sozinho(a))</v>
          </cell>
          <cell r="L89" t="str">
            <v>Sim</v>
          </cell>
          <cell r="M89" t="str">
            <v xml:space="preserve">Tudo começa num mudança de vida, saindo de São Paulo para interior do Pernambuco, a dificuldade de emprego em relação a região muito ruim! </v>
          </cell>
          <cell r="N89" t="str">
            <v>Não sei o valor, mais meu sonho é ter um estabelecimento onde posso ter o melhor produto possível para meu cliente e uma ótima a comodidade para eles!</v>
          </cell>
          <cell r="O89" t="str">
            <v xml:space="preserve">Seria um absurdo! Consegui esse feito acho que seria o meu apsci. </v>
          </cell>
          <cell r="P89" t="str">
            <v xml:space="preserve">O gasto com coisa desnecessárias. Não que seja desnecessário mais diminuir esse valores! </v>
          </cell>
          <cell r="Q89" t="str">
            <v xml:space="preserve">Meu entusiasmo! Acabo fazendo coisas desnecessárias e acarretando as vezes dor de cabeça! </v>
          </cell>
          <cell r="R89" t="str">
            <v xml:space="preserve">Seria eu sair do zero! Mentalmente e aprendizagem para eu seguir com meu sonhos! </v>
          </cell>
        </row>
        <row r="90">
          <cell r="A90" t="str">
            <v>JN Consultoria em Alimentos</v>
          </cell>
          <cell r="B90" t="str">
            <v>Francisca Jessika Nunes de Moura</v>
          </cell>
          <cell r="C90" t="str">
            <v>jessikanunesm@hotmail.com</v>
          </cell>
          <cell r="D90" t="str">
            <v>Feminino</v>
          </cell>
          <cell r="E90" t="str">
            <v>Superior completo</v>
          </cell>
          <cell r="F90">
            <v>33101</v>
          </cell>
          <cell r="G90" t="str">
            <v>(85) 99795-2090</v>
          </cell>
          <cell r="H90" t="str">
            <v>60.425-812</v>
          </cell>
          <cell r="I90" t="str">
            <v>Fortaleza</v>
          </cell>
          <cell r="J90" t="str">
            <v>Ceará</v>
          </cell>
          <cell r="K90" t="str">
            <v>Individual (estou sozinho(a))</v>
          </cell>
          <cell r="L90" t="str">
            <v>Sim</v>
          </cell>
          <cell r="M90" t="str">
            <v>Tornei-me mãe e percebi que não dava para continuar trabalhando longe de casa. Desafio: Se lançar no mercado. Conquista: Divulgação nas Redes sociais.</v>
          </cell>
          <cell r="N90" t="str">
            <v xml:space="preserve">Ter um ponto fixo (em coworking) com uma sala para reuniões, data show e matetial para cursos (R$ 600 mês). </v>
          </cell>
          <cell r="O90" t="str">
            <v>Poderia me manter financeiramente e investir na realização de mais cursos de crescimento de negócios em alimentação para pequenos empreendimentos</v>
          </cell>
          <cell r="P90" t="str">
            <v>Aumentar visibilidade e ter mais clientes e clientes fixos</v>
          </cell>
          <cell r="Q90" t="str">
            <v>Ser mais corajosa e audaciosa, Visitar estabelecimentose e aprimorar técnicas de negociação para fechar contratos</v>
          </cell>
          <cell r="R90" t="str">
            <v>Estratégias de captar clientes e fidelizar e ajudá-los a desenvolver seus negócios</v>
          </cell>
        </row>
        <row r="91">
          <cell r="A91" t="str">
            <v>Cantinho da Josi Ateliê</v>
          </cell>
          <cell r="B91" t="str">
            <v>Josineide  Ateliê</v>
          </cell>
          <cell r="C91" t="str">
            <v>josineidedasilvasantos@hotmail.com</v>
          </cell>
          <cell r="D91" t="str">
            <v>Feminino</v>
          </cell>
          <cell r="E91" t="str">
            <v>Superior incompleto</v>
          </cell>
          <cell r="F91">
            <v>32219</v>
          </cell>
          <cell r="G91" t="str">
            <v>(67) 99302-4661</v>
          </cell>
          <cell r="H91" t="str">
            <v>79.045-291</v>
          </cell>
          <cell r="I91" t="str">
            <v>CAMPO GRANDE</v>
          </cell>
          <cell r="J91" t="str">
            <v>Mato Grosso do Sul</v>
          </cell>
          <cell r="K91" t="str">
            <v>Individual (estou sozinho(a))</v>
          </cell>
          <cell r="L91" t="str">
            <v>Sim</v>
          </cell>
          <cell r="M91" t="str">
            <v>O Cantinho da Josi Ateliê nasceu quando tinha uns 13 anos de idade, ele nasceu da vontade de expor meus crochês nas lojinhas do meu bairro.</v>
          </cell>
          <cell r="N91" t="str">
            <v>Quero estar com meu Ateliê montado. O custo seria de uns R$3.000,00.</v>
          </cell>
          <cell r="O91" t="str">
            <v>Todos saberiam da existência física do meu ateliê.</v>
          </cell>
          <cell r="P91" t="str">
            <v>Focar na revenda de chocolates, pois é o que gira mais rápido o dinheiro.</v>
          </cell>
          <cell r="Q91" t="str">
            <v>Medo da inveja dos outros ou desprezo. Creio que autoconfiança.</v>
          </cell>
          <cell r="R91" t="str">
            <v>Conseguiria ter autoconfiança para vender mais bombons em menos tempo para ter um retorno mais rápido de dinheiro.</v>
          </cell>
        </row>
        <row r="92">
          <cell r="A92" t="str">
            <v>Beleza &amp; Cia Curso Profissionalizante</v>
          </cell>
          <cell r="B92" t="str">
            <v>Gabriela Almeida</v>
          </cell>
          <cell r="C92" t="str">
            <v>gbelezaecia@gmail.com</v>
          </cell>
          <cell r="D92" t="str">
            <v>Feminino</v>
          </cell>
          <cell r="E92" t="str">
            <v>Superior completo</v>
          </cell>
          <cell r="F92">
            <v>32384</v>
          </cell>
          <cell r="G92" t="str">
            <v>(21) 96913-4744</v>
          </cell>
          <cell r="H92" t="str">
            <v>25.015-326</v>
          </cell>
          <cell r="I92" t="str">
            <v>Duque de Caxias</v>
          </cell>
          <cell r="J92" t="str">
            <v>Rio de Janeiro</v>
          </cell>
          <cell r="K92" t="str">
            <v>Individual (estou sozinho(a))</v>
          </cell>
          <cell r="L92" t="str">
            <v>Sim</v>
          </cell>
          <cell r="M92" t="str">
            <v>Desafio até Hoje em manter as contas organizadas, cliente satisfeito e planejar crescimento</v>
          </cell>
          <cell r="N92" t="str">
            <v>Em ver salão funcionando para os alunos ter estágio</v>
          </cell>
          <cell r="O92" t="str">
            <v>Maior dedicação minha, ter rendimento maior das aulas para os alunos realmente realizar um trabalho completo</v>
          </cell>
          <cell r="P92" t="str">
            <v>Aumentar as  vendas e contratar um funcionário qualificado e que goste de vender</v>
          </cell>
          <cell r="Q92" t="str">
            <v>Separar as contas pessoais e da empresa porque acabo utilizando tudo</v>
          </cell>
          <cell r="R92" t="str">
            <v xml:space="preserve">Me ajudaria Concerteza, entender o que estou fazendo errado e planejar estratégias </v>
          </cell>
        </row>
        <row r="93">
          <cell r="A93" t="str">
            <v>Mika Festas &amp; Passos Design</v>
          </cell>
          <cell r="B93" t="str">
            <v>Michelle Azevedo dos Passos</v>
          </cell>
          <cell r="C93" t="str">
            <v>mamichellepassos@gmail.com</v>
          </cell>
          <cell r="D93" t="str">
            <v>Feminino</v>
          </cell>
          <cell r="E93" t="str">
            <v>Superior completo</v>
          </cell>
          <cell r="F93">
            <v>32339</v>
          </cell>
          <cell r="G93" t="str">
            <v>(51) 99619-5699</v>
          </cell>
          <cell r="H93" t="str">
            <v>94.820-210</v>
          </cell>
          <cell r="I93" t="str">
            <v>Alvorada</v>
          </cell>
          <cell r="J93" t="str">
            <v>Rio Grande do Sul</v>
          </cell>
          <cell r="K93" t="str">
            <v>Grupo produtivo</v>
          </cell>
          <cell r="L93" t="str">
            <v>Sim</v>
          </cell>
          <cell r="M93" t="str">
            <v xml:space="preserve">Comecei trabalhando, como freelancer em feiras e eventos de decoração de ambientes e festas infantis. </v>
          </cell>
          <cell r="N93" t="str">
            <v xml:space="preserve">Quero abrir meu escritório, poder investir em equipamentos de recreação e marketing. acredito que preciso de R$ 15.000,00 a R$ 20.000,00 inicial. </v>
          </cell>
          <cell r="O93" t="str">
            <v>A realização do meu sonho de vida. pois vivo, por este sonho, vivo para fazer deste sonho, uma realidade.</v>
          </cell>
          <cell r="P93" t="str">
            <v>Ter um local apropriado, ter uma linha de crédito, para investir em equipamentos, marketing e outros serviços terceirizados.</v>
          </cell>
          <cell r="Q93" t="str">
            <v>Ter estratégias de negócio, aprender a planejar para então desenvolver de maneira prática e correta, os percursos a serem percorridos.</v>
          </cell>
          <cell r="R93" t="str">
            <v>Aprender todas informações necessárias, para não mais errar, nunca mais ficar na inadimplência e com sua ajuda, fazer meu negócio decolar e prosperar.</v>
          </cell>
        </row>
        <row r="94">
          <cell r="A94" t="str">
            <v>Tacy Nail  Art</v>
          </cell>
          <cell r="B94" t="str">
            <v>Anastacia Santos</v>
          </cell>
          <cell r="C94" t="str">
            <v>tekalynda@gmail.com</v>
          </cell>
          <cell r="D94" t="str">
            <v>Feminino</v>
          </cell>
          <cell r="E94" t="str">
            <v>Médio completo</v>
          </cell>
          <cell r="F94">
            <v>31537</v>
          </cell>
          <cell r="G94" t="str">
            <v>(61) 98376-1225</v>
          </cell>
          <cell r="H94" t="str">
            <v>73.270-080</v>
          </cell>
          <cell r="I94" t="str">
            <v>Brasília</v>
          </cell>
          <cell r="J94" t="str">
            <v>Distrito Federal</v>
          </cell>
          <cell r="K94" t="str">
            <v>Individual (estou sozinho(a))</v>
          </cell>
          <cell r="L94" t="str">
            <v>Sim</v>
          </cell>
          <cell r="M94" t="str">
            <v xml:space="preserve">Minha mãe é manicure e minha irmã aprendeu com ela. Ja eu procura uma oportunidade de um curso no senac ai eu fiz e hoje amo o que faço! </v>
          </cell>
          <cell r="N94" t="str">
            <v>abrir meu espaço de manicure ! acredito de custaria uns 3500,00 para sair como eu quero!</v>
          </cell>
          <cell r="O94" t="str">
            <v>Nã faço ideia, tempo eu até tenho, mas acho que preciso melhorar a gestão dele! tal vez mudar rotinas financeiras, diminuir gastos...</v>
          </cell>
          <cell r="P94" t="str">
            <v>ser mais disciplinada na área Financeira, gerir meu tempo, ter mais empenho...</v>
          </cell>
          <cell r="Q94" t="str">
            <v>Ter mais confiança, em mim mesmo, determinação, gerir meu tempo e organizar minhas finanças.</v>
          </cell>
          <cell r="R94" t="str">
            <v>Tal vez sim! se tiver essa possibilidade vou agarra la com unhas e dentes!</v>
          </cell>
        </row>
        <row r="95">
          <cell r="A95" t="str">
            <v>Tipiti</v>
          </cell>
          <cell r="B95" t="str">
            <v>Glinnis Da Rocha</v>
          </cell>
          <cell r="C95" t="str">
            <v>glinnis.susan@hotmail.com</v>
          </cell>
          <cell r="D95" t="str">
            <v>Feminino</v>
          </cell>
          <cell r="E95" t="str">
            <v>Superior completo</v>
          </cell>
          <cell r="F95">
            <v>32319</v>
          </cell>
          <cell r="G95" t="str">
            <v>(93) 99154-5454</v>
          </cell>
          <cell r="H95" t="str">
            <v>68.025-670</v>
          </cell>
          <cell r="I95" t="str">
            <v>Santarém</v>
          </cell>
          <cell r="J95" t="str">
            <v>Pará</v>
          </cell>
          <cell r="K95" t="str">
            <v>Sociedade (tenho sócios)</v>
          </cell>
          <cell r="L95" t="str">
            <v>Sim</v>
          </cell>
          <cell r="M95" t="str">
            <v>Acompanhei nascimento da TIPITI mas só entrei em 2016. Querer ver projeto firmado e com ações claras: motivaram, desafiaram e se tornaram conquistas.</v>
          </cell>
          <cell r="N95" t="str">
            <v>Ter casa própria com um espaço para Tipiti desenvolver ideias, receber sua Rede e um transporte. Sonhos que custam hoje, em torno, de R$50.000,00.</v>
          </cell>
          <cell r="O95" t="str">
            <v>Trabalhar com organização e acessibilidade contribuiria muito com a Tipiti, bem como mudaria o foco das ações pessoais pro desenvolvimento do negócio.</v>
          </cell>
          <cell r="P95" t="str">
            <v>Para conseguir realizá-lo precisamos nos organizar financeiramente, dar importância ao Fluxo de Caixa, prioridade financeira e aumentar nossas vendas.</v>
          </cell>
          <cell r="Q95" t="str">
            <v>Ser mais focada e ser fiel aos planejamentos; ter metas objetivas e respeitar ao máximo o financeiro do meu negócio.</v>
          </cell>
          <cell r="R95" t="str">
            <v>Montar estratégias para os melhores caminhos que facilitem e/ou encurtem o prazo de realização.</v>
          </cell>
        </row>
        <row r="96">
          <cell r="A96" t="str">
            <v>Tipiti</v>
          </cell>
          <cell r="B96" t="str">
            <v>Ingrid Ribeiro Santos</v>
          </cell>
          <cell r="C96" t="str">
            <v>ingridrs97@gmail.com</v>
          </cell>
          <cell r="D96" t="str">
            <v>Feminino</v>
          </cell>
          <cell r="E96" t="str">
            <v>Superior incompleto</v>
          </cell>
          <cell r="F96">
            <v>35439</v>
          </cell>
          <cell r="G96" t="str">
            <v>(93) 99183-6996</v>
          </cell>
          <cell r="H96" t="str">
            <v>68.040-360</v>
          </cell>
          <cell r="I96" t="str">
            <v>Santarém</v>
          </cell>
          <cell r="J96" t="str">
            <v>Pará</v>
          </cell>
          <cell r="K96" t="str">
            <v>Sociedade (tenho sócios)</v>
          </cell>
          <cell r="L96" t="str">
            <v>Sim</v>
          </cell>
          <cell r="M96" t="str">
            <v>O objetivo de valorizar o trabalho artesanal das comunidades, tradição e cultura do nosso povo. Tive superações pessoais e desafios financeiros.</v>
          </cell>
          <cell r="N96" t="str">
            <v>Gostaria de tirar minha habilitação e adquirir um transporte. O valor é de R$ 10,000 reais.</v>
          </cell>
          <cell r="O96" t="str">
            <v>Esse sonho influenciaria diretamente na logística do meu negócio.</v>
          </cell>
          <cell r="P96" t="str">
            <v>Precisaria ampliar as vendas e aumentar os investimentos.</v>
          </cell>
          <cell r="Q96" t="str">
            <v>Mudar os hábitos financeiros para conseguir investir no sonho.</v>
          </cell>
          <cell r="R96" t="str">
            <v>Conseguiria fazer um planejamento focado no meu negócio e no meu sonho.</v>
          </cell>
        </row>
        <row r="97">
          <cell r="A97" t="str">
            <v>J.v marmitex</v>
          </cell>
          <cell r="B97" t="str">
            <v>Jennifer Gomes rippol</v>
          </cell>
          <cell r="C97" t="str">
            <v>jennifer.gomes2142@gmail.com</v>
          </cell>
          <cell r="D97" t="str">
            <v>Feminino</v>
          </cell>
          <cell r="E97" t="str">
            <v>Fundamental II completo</v>
          </cell>
          <cell r="F97">
            <v>34812</v>
          </cell>
          <cell r="G97" t="str">
            <v>(53) 8451-4521</v>
          </cell>
          <cell r="H97" t="str">
            <v>96.030-580</v>
          </cell>
          <cell r="I97" t="str">
            <v>Pelotas</v>
          </cell>
          <cell r="J97" t="str">
            <v>Rio Grande do Sul</v>
          </cell>
          <cell r="K97" t="str">
            <v>Individual (estou sozinho(a))</v>
          </cell>
          <cell r="L97" t="str">
            <v>Sim</v>
          </cell>
          <cell r="M97" t="str">
            <v>Meu negócio nasceu através do amor que tenho por cozinhar com isso comecei a vender ala minutas e pratos prontos</v>
          </cell>
          <cell r="N97" t="str">
            <v xml:space="preserve">Eu gostaria de adiquiri um lugar próprio pra poder abrir um restaurante ou um pegue e leve custaria cerca de 10 mil ja conseguiria abrir </v>
          </cell>
          <cell r="O97" t="str">
            <v xml:space="preserve">Teria um impacto enorme,pois mudaria muito já me ajudaria a me manter instável e manter meus negócios </v>
          </cell>
          <cell r="P97" t="str">
            <v>Precisaria mudar tudo, pois não tenho máquinas fogão industrial, pois uso minha cozinha pra poder fazer as marmitas</v>
          </cell>
          <cell r="Q97" t="str">
            <v>Precisaria colocar em prática tudo que tenho em mente  estudar mais sobre empreendedorismo</v>
          </cell>
          <cell r="R97" t="str">
            <v xml:space="preserve">Conseguiria comprar mais mantimentos pra variar o cardápio conseguiria compra um fogão industrial e da uma ajeitada na cozinha </v>
          </cell>
        </row>
        <row r="98">
          <cell r="A98" t="str">
            <v>Adoro Cosméticos</v>
          </cell>
          <cell r="B98" t="str">
            <v>Jaqueline Almeida</v>
          </cell>
          <cell r="C98" t="str">
            <v>jaque_1912@hotmail.com</v>
          </cell>
          <cell r="D98" t="str">
            <v>Feminino</v>
          </cell>
          <cell r="E98" t="str">
            <v>Médio completo</v>
          </cell>
          <cell r="F98">
            <v>31658</v>
          </cell>
          <cell r="G98" t="str">
            <v>(48) 99627-3575</v>
          </cell>
          <cell r="H98" t="str">
            <v>88.117-700</v>
          </cell>
          <cell r="I98" t="str">
            <v>São José</v>
          </cell>
          <cell r="J98" t="str">
            <v>Santa Catarina</v>
          </cell>
          <cell r="K98" t="str">
            <v>Individual (estou sozinho(a))</v>
          </cell>
          <cell r="L98" t="str">
            <v>Sim</v>
          </cell>
          <cell r="M98" t="str">
            <v xml:space="preserve">Sempre gostei de vendas e da área de cosméticos, por isso, comecei a vender por catálogo algumas marcas, depois captei a necessidade de ampliar. </v>
          </cell>
          <cell r="N98" t="str">
            <v>Ver minha marca reconhecida com a \&amp;#34;loja itinerante\&amp;#34; que já possuo com meu carro, e a abertura de quiosques, começando com em torno de 20 mil reais</v>
          </cell>
          <cell r="O98" t="str">
            <v>Será a concretização da minha ideia inicial, em levar  praticidade as minhas clientes, independência, empoderamento feminino.</v>
          </cell>
          <cell r="P98" t="str">
            <v>Ser mais disciplinada com a gerência do meu tempo e um networking fidelizado, maior também</v>
          </cell>
          <cell r="Q98" t="str">
            <v>TEr maturidade financeira, não agir tanto no impulso</v>
          </cell>
          <cell r="R98" t="str">
            <v>Disciplina, troca de experiências que será fundamental</v>
          </cell>
        </row>
        <row r="99">
          <cell r="A99" t="str">
            <v>Executivo C.V.N</v>
          </cell>
          <cell r="B99" t="str">
            <v>Claudio Vieira nixdorf</v>
          </cell>
          <cell r="C99" t="str">
            <v>claudiomanchaverde1202@gmail.com</v>
          </cell>
          <cell r="D99" t="str">
            <v>Masculino</v>
          </cell>
          <cell r="E99" t="str">
            <v>Médio completo</v>
          </cell>
          <cell r="F99">
            <v>29994</v>
          </cell>
          <cell r="G99" t="str">
            <v>(13) 97414-1709</v>
          </cell>
          <cell r="H99" t="str">
            <v>11.472-160</v>
          </cell>
          <cell r="I99" t="str">
            <v>Guarujá</v>
          </cell>
          <cell r="J99" t="str">
            <v>São Paulo</v>
          </cell>
          <cell r="K99" t="str">
            <v>Individual (estou sozinho(a))</v>
          </cell>
          <cell r="L99" t="str">
            <v>Sim</v>
          </cell>
          <cell r="M99" t="str">
            <v>Trabalhava na área de segurança e me veio a mente fazer meu próprio negocio oferecendo meus serviços as empresas</v>
          </cell>
          <cell r="N99" t="str">
            <v>Meu sonho é ter minha casa própria e ter meu espaço para empreender melhor os meus negócios</v>
          </cell>
          <cell r="O99" t="str">
            <v>A anos desejo esse sonho então seria um impacto muito grande</v>
          </cell>
          <cell r="P99" t="str">
            <v>Conseguir contrato com mais empresas tentando aumentar a minha renda para poder poupar mais e mais</v>
          </cell>
          <cell r="Q99" t="str">
            <v>ARRISCAR MAIS PARA SE TORNAR MAIOR e ser um empreendedor de sucesso</v>
          </cell>
          <cell r="R99" t="str">
            <v xml:space="preserve">Entender mais sobre o que estou empreeendendo como fechar contratos com empresa  </v>
          </cell>
        </row>
        <row r="100">
          <cell r="A100" t="str">
            <v>T&amp;L variedades da moda</v>
          </cell>
          <cell r="B100" t="str">
            <v>Luciene souza santos alves</v>
          </cell>
          <cell r="C100" t="str">
            <v>lucysiemens10@hotmail.com</v>
          </cell>
          <cell r="D100" t="str">
            <v>Feminino</v>
          </cell>
          <cell r="E100" t="str">
            <v>Médio completo</v>
          </cell>
          <cell r="F100">
            <v>33951</v>
          </cell>
          <cell r="G100" t="str">
            <v>(77) 99959-6896</v>
          </cell>
          <cell r="H100" t="str">
            <v>47.760-000</v>
          </cell>
          <cell r="I100" t="str">
            <v>Tabocas do Brejo Velho</v>
          </cell>
          <cell r="J100" t="str">
            <v>Bahia</v>
          </cell>
          <cell r="K100" t="str">
            <v>Individual (estou sozinho(a))</v>
          </cell>
          <cell r="L100" t="str">
            <v>Sim</v>
          </cell>
          <cell r="M100" t="str">
            <v>Começou com uma oportunidade de tornar uma franqueada de empresa atacadista na ária de moda e acessórios e que tambem trabalha com MMN.</v>
          </cell>
          <cell r="N100" t="str">
            <v>Meu sonho é ter a minha loja e tirando meu sustento apartir dela</v>
          </cell>
          <cell r="O100" t="str">
            <v>Seria um impacto de superação e dever comprido, pois traria pra min o bem star financeiro e realizaçao de negócio próprio</v>
          </cell>
          <cell r="P100" t="str">
            <v>Preciso mudar o meu gerenciamento, tanto na empresa quanto no pessoasl</v>
          </cell>
          <cell r="Q100" t="str">
            <v>Preciso sair do comodismo, ter mais estudos em relação meu negócio e perder o medo de ir pra frente,medo do falar,do não saber agir como uma empresari</v>
          </cell>
          <cell r="R100" t="str">
            <v>Consegueria vender mais e sair do vermelho.Alem disso teria mais conhecimento e deciplina usando as informações e ferramentas através da mentoria</v>
          </cell>
        </row>
        <row r="101">
          <cell r="A101" t="str">
            <v>Camila de Sousa Beauty Store</v>
          </cell>
          <cell r="B101" t="str">
            <v>Camila de Sousa Ferreira</v>
          </cell>
          <cell r="C101" t="str">
            <v>camila-sf14@hotmail.com</v>
          </cell>
          <cell r="D101" t="str">
            <v>Feminino</v>
          </cell>
          <cell r="E101" t="str">
            <v>Superior incompleto</v>
          </cell>
          <cell r="F101">
            <v>35600</v>
          </cell>
          <cell r="G101" t="str">
            <v>(31) 99677-7883</v>
          </cell>
          <cell r="H101" t="str">
            <v>32.673-206</v>
          </cell>
          <cell r="I101" t="str">
            <v>Betim</v>
          </cell>
          <cell r="J101" t="str">
            <v>Minas Gerais</v>
          </cell>
          <cell r="K101" t="str">
            <v>Individual (estou sozinho(a))</v>
          </cell>
          <cell r="L101" t="str">
            <v>Sim</v>
          </cell>
          <cell r="M101" t="str">
            <v>Comecei a empreender porque me mudei de cidade para fazer faculdade e precisava de uma fonte de renda flexível. Então criei a loja online no instagran</v>
          </cell>
          <cell r="N101" t="str">
            <v xml:space="preserve">Conseguir me manter apenas com o meu negócio. Custaria por volta de R$2.000 no mínimo, porque conseguiria me manter e reinvestir na loja. </v>
          </cell>
          <cell r="O101" t="str">
            <v>Conseguiria me dedicar apenas a loja e seria muito mais feliz, porque amo maquiagens, minha loja e meus clientes (é incrível mudar a vida deles/as).</v>
          </cell>
          <cell r="P101" t="str">
            <v>Os investimentos e divulgação. Preciso ter sempre novidades e não tenho como investir. A divulgação estou estudando e já coloquei em prática.</v>
          </cell>
          <cell r="Q101" t="str">
            <v>Ter mais coragem para divulgar meu negócio e não ter vergonha dos outros me subestimarem, além da minha imagem empreendedora. Já estou mudando tudo!</v>
          </cell>
          <cell r="R101" t="str">
            <v>Teria uma ajuda para saber se estou no caminho certo e observações de detalhes que deixo passar. Não sei se só o que estou fazendo já vai me dar resul</v>
          </cell>
        </row>
        <row r="102">
          <cell r="A102" t="str">
            <v>Mara Morena</v>
          </cell>
          <cell r="B102" t="str">
            <v>ellen assis</v>
          </cell>
          <cell r="C102" t="str">
            <v>ellenmara.assis@hotmail.com</v>
          </cell>
          <cell r="D102" t="str">
            <v>Feminino</v>
          </cell>
          <cell r="E102" t="str">
            <v>Médio completo</v>
          </cell>
          <cell r="F102">
            <v>35229</v>
          </cell>
          <cell r="G102" t="str">
            <v>(12) 99220-0291</v>
          </cell>
          <cell r="H102" t="str">
            <v>12.608-200</v>
          </cell>
          <cell r="I102" t="str">
            <v>Lorena</v>
          </cell>
          <cell r="J102" t="str">
            <v>São Paulo</v>
          </cell>
          <cell r="K102" t="str">
            <v>Individual (estou sozinho(a))</v>
          </cell>
          <cell r="L102" t="str">
            <v>Sim</v>
          </cell>
          <cell r="M102" t="str">
            <v>Do sonho de ter uma marca própria,aos 19 anos decidi que tinha chego o momento,sabia do que entendia,qual público atender e estava disposta a batalhar</v>
          </cell>
          <cell r="N102" t="str">
            <v>Gostaria de já ter a minha primeira loja,e isso teria como investimento cerca de 20 mil reais</v>
          </cell>
          <cell r="O102" t="str">
            <v>Seria o primeiro passo do meu grande sonho,hoje a empresa é a realização da minha vida,e conforme ela cresce também cresço como pessoa e profissional.</v>
          </cell>
          <cell r="P102" t="str">
            <v>Preciso mudar o meu planejamento financeiro,para que assim os lucros sejam somente para aquisição do meu objetivo</v>
          </cell>
          <cell r="Q102" t="str">
            <v>Acredito que as características de um bom empreendedor são garra,coragem,foco,e vontade e hoje creio que tenho todos essas qualidades em mim.</v>
          </cell>
          <cell r="R102" t="str">
            <v>Organizando as finanças,com ajuda da mentoria poderei traçar a distância do que eu quero e de onde estou hoje,o que me ajudaria  a chegar no meu sonho</v>
          </cell>
        </row>
        <row r="103">
          <cell r="A103" t="str">
            <v>Okay Gráfica</v>
          </cell>
          <cell r="B103" t="str">
            <v>Rodrigo Dias Martins Sousa</v>
          </cell>
          <cell r="C103" t="str">
            <v>rodrigodias2013@gmail.com</v>
          </cell>
          <cell r="D103" t="str">
            <v>Masculino</v>
          </cell>
          <cell r="E103" t="str">
            <v>Superior incompleto</v>
          </cell>
          <cell r="F103">
            <v>33856</v>
          </cell>
          <cell r="G103" t="str">
            <v>(21) 99109-2531</v>
          </cell>
          <cell r="H103" t="str">
            <v>25.555-490</v>
          </cell>
          <cell r="I103" t="str">
            <v>São João de Meriti</v>
          </cell>
          <cell r="J103" t="str">
            <v>Rio de Janeiro</v>
          </cell>
          <cell r="K103" t="str">
            <v>Individual (estou sozinho(a))</v>
          </cell>
          <cell r="L103" t="str">
            <v>Sim</v>
          </cell>
          <cell r="M103" t="str">
            <v>2 motivos para empreender: 1 paixão pela profissão e  2 vontade de ter meu próprio negócio.</v>
          </cell>
          <cell r="N103" t="str">
            <v>Montar minha loja (Trabalho em casa), minha loja virtual e expandir area de vendas localmente e pela internet, Custo 10.000,00</v>
          </cell>
          <cell r="O103" t="str">
            <v>será muito gratificante fazer algo dar certo, o prazer de fazer seu negocio prosperar e ter clientes satisfeitos não tem preço.</v>
          </cell>
          <cell r="P103" t="str">
            <v>formalizar meu negocio,adquirir mais parcerias e se adequar as necessidades dos meus clientes.</v>
          </cell>
          <cell r="Q103" t="str">
            <v>organizar melhor meu tempo, ser mais produtivo e ter mais controle sobre minhas financias.</v>
          </cell>
          <cell r="R103" t="str">
            <v>acho que pode quebrar a barreira de vendas atual do meu negócio e me fazer enxergar além do potencial que espero.</v>
          </cell>
        </row>
        <row r="104">
          <cell r="A104" t="str">
            <v>Espaço Serendipity</v>
          </cell>
          <cell r="B104" t="str">
            <v>Ariádne Virgínia Rodrigues Coelho</v>
          </cell>
          <cell r="C104" t="str">
            <v>ariadnevr_coelho@yahoo.com.br</v>
          </cell>
          <cell r="D104" t="str">
            <v>Feminino</v>
          </cell>
          <cell r="E104" t="str">
            <v>Superior completo</v>
          </cell>
          <cell r="F104">
            <v>30726</v>
          </cell>
          <cell r="G104" t="str">
            <v>(51) 98164-3213</v>
          </cell>
          <cell r="H104" t="str">
            <v>92.110-030</v>
          </cell>
          <cell r="I104" t="str">
            <v>Canoas</v>
          </cell>
          <cell r="J104" t="str">
            <v>Rio Grande do Sul</v>
          </cell>
          <cell r="K104" t="str">
            <v>Individual (estou sozinho(a))</v>
          </cell>
          <cell r="L104" t="str">
            <v>Sim</v>
          </cell>
          <cell r="M104" t="str">
            <v>Sempre tive se ter um negócio próprio e sempre achei que valia a pena correr todos os riscos para realizar os meus sonhos.</v>
          </cell>
          <cell r="N104" t="str">
            <v>Gostaria de abrir meu Espaço em local diferente do local onde eu moro atualmente. Isto me custaria R$5000,00.</v>
          </cell>
          <cell r="O104" t="str">
            <v>Esse crescimento trará maior enganjamento dos clientes que preferem ser atendidos em local específico, como uma sala comercial, isso me fará crescer!</v>
          </cell>
          <cell r="P104" t="str">
            <v>Preciso seguir todas as regras passadas no curso, adotar todas as planilhas e melhorar o desempenho delas com a prática diária do negócio.</v>
          </cell>
          <cell r="Q104" t="str">
            <v xml:space="preserve"> Continuar seguindo a intuição e utilizar as ferramentas para ficar mais perto dessa realização, focar na ideia: usar ferramentas traz segurança!</v>
          </cell>
          <cell r="R104" t="str">
            <v>Organizaria o processo, facilitando rever metas e seguir adiante cumprindo as etapas percebidas com a ajuda da mentoria que será fundamental!</v>
          </cell>
        </row>
        <row r="105">
          <cell r="A105" t="str">
            <v>Dona Tecnologia</v>
          </cell>
          <cell r="B105" t="str">
            <v>Dona Ferreira de Lima</v>
          </cell>
          <cell r="C105" t="str">
            <v>financeiro@donaapp.com.br</v>
          </cell>
          <cell r="D105" t="str">
            <v>Masculino</v>
          </cell>
          <cell r="E105" t="str">
            <v>Superior incompleto</v>
          </cell>
          <cell r="F105">
            <v>35199</v>
          </cell>
          <cell r="G105" t="str">
            <v>(31) 3786-5944</v>
          </cell>
          <cell r="H105" t="str">
            <v>30.350-577</v>
          </cell>
          <cell r="I105" t="str">
            <v>Belo Horizonte</v>
          </cell>
          <cell r="J105" t="str">
            <v>Minas Gerais</v>
          </cell>
          <cell r="K105" t="str">
            <v>Individual (estou sozinho(a))</v>
          </cell>
          <cell r="L105" t="str">
            <v>Sim</v>
          </cell>
          <cell r="M105" t="str">
            <v>1.Nasceu de uma dor em que vivia na época da faculdade que era encontrar uma diarista.2 Me motiva até hoje ajudar pessoas a pagar faculdade 3finanças.</v>
          </cell>
          <cell r="N105" t="str">
            <v>Sonho a conquistar daqui a um ano é o Break Even, custaria meu esforço e dedicação.</v>
          </cell>
          <cell r="O105" t="str">
            <v xml:space="preserve">No meu negócio seria ajudar mais do que muitas pessoas e sim milhares, gerando emprego como também amor em forma de limpeza. </v>
          </cell>
          <cell r="P105" t="str">
            <v>Melhorar as finanças pessoais, não misturar capital de giro com gastos pessoais.</v>
          </cell>
          <cell r="Q105" t="str">
            <v>Precisaria me regrar mais, saber o que é necessário do que não é.</v>
          </cell>
          <cell r="R105" t="str">
            <v>Melhoraria meu estado mental empreendedor, daria motivação para continuar e me reergueria profissionalmente.</v>
          </cell>
        </row>
        <row r="106">
          <cell r="A106" t="str">
            <v>S &amp; E Decorações e Locações</v>
          </cell>
          <cell r="B106" t="str">
            <v>ELIANE MARIA SILVA</v>
          </cell>
          <cell r="C106" t="str">
            <v>lianii@yahoo.com.br</v>
          </cell>
          <cell r="D106" t="str">
            <v>Feminino</v>
          </cell>
          <cell r="E106" t="str">
            <v>Superior completo</v>
          </cell>
          <cell r="F106">
            <v>31442</v>
          </cell>
          <cell r="G106" t="str">
            <v>(31) 97147-1341</v>
          </cell>
          <cell r="H106" t="str">
            <v>35.198-000</v>
          </cell>
          <cell r="I106" t="str">
            <v>Ipaba</v>
          </cell>
          <cell r="J106" t="str">
            <v>Minas Gerais</v>
          </cell>
          <cell r="K106" t="str">
            <v>Sociedade (tenho sócios)</v>
          </cell>
          <cell r="L106" t="str">
            <v>Sim</v>
          </cell>
          <cell r="M106" t="str">
            <v>Fui a um casamento, resolvi investir em decoração de festas. Mas não tinha dinheiro para investir. Não tinha carro.A primeira cliente, meus produtos.</v>
          </cell>
          <cell r="N106" t="str">
            <v>Ter a loja situada em ponto comercial na avenida. Ter o carro da empresa para carregar as decorações.</v>
          </cell>
          <cell r="O106" t="str">
            <v>Uma maior visibilidade para alcançar meu público alvo.</v>
          </cell>
          <cell r="P106" t="str">
            <v>Preciso vender muito. Mudar a abordagem, propaganda mais eficaz.</v>
          </cell>
          <cell r="Q106" t="str">
            <v>Acreditar mais em mim. Focar em resultados. Estipular metas.</v>
          </cell>
          <cell r="R106" t="str">
            <v>Mais clientes. Mais foco. Reciclada nas idéias. Mais motivação.</v>
          </cell>
        </row>
        <row r="107">
          <cell r="A107" t="str">
            <v>ns informática</v>
          </cell>
          <cell r="B107" t="str">
            <v>JOSIANE DOS SANTOS SODRÉ</v>
          </cell>
          <cell r="C107" t="str">
            <v>contato@netosales.com.br</v>
          </cell>
          <cell r="D107" t="str">
            <v>Feminino</v>
          </cell>
          <cell r="E107" t="str">
            <v>Médio completo</v>
          </cell>
          <cell r="F107">
            <v>29789</v>
          </cell>
          <cell r="G107" t="str">
            <v>(77) 3647-2250</v>
          </cell>
          <cell r="H107" t="str">
            <v>46.700-000</v>
          </cell>
          <cell r="I107" t="str">
            <v>Ibitiara</v>
          </cell>
          <cell r="J107" t="str">
            <v>Bahia</v>
          </cell>
          <cell r="K107" t="str">
            <v>Sociedade (tenho sócios)</v>
          </cell>
          <cell r="L107" t="str">
            <v>Sim</v>
          </cell>
          <cell r="M107" t="str">
            <v>Quando conheci meu parceiro, e começamos a trabalhar juntos.</v>
          </cell>
          <cell r="N107" t="str">
            <v>Gostaria que a empresa crescesse, e que a gente pudesse viver exclusivamente dela.</v>
          </cell>
          <cell r="O107" t="str">
            <v>Acredito que iria melhorar bastante, pois minha vida está estagnada por falta de perspectiva.</v>
          </cell>
          <cell r="P107" t="str">
            <v>Aumentar o leque de clientes, e que eles fossem frequentes, e não esporádicos, como tem ocorrido atualmente.</v>
          </cell>
          <cell r="Q107" t="str">
            <v>Só acho que deveria ter mais oportunidades, que nunca tive.</v>
          </cell>
          <cell r="R107" t="str">
            <v>Sendo sincera, bem pouca coisa. O problema não é tão simples assim. Teria que primeiro investir na empresa, e depois aumentar o número de clientes</v>
          </cell>
        </row>
        <row r="108">
          <cell r="A108" t="str">
            <v xml:space="preserve">MSE - Energia Solar </v>
          </cell>
          <cell r="B108" t="str">
            <v>Maykon Cleber Santos</v>
          </cell>
          <cell r="C108" t="str">
            <v>mse.energiasolar@gmail.com</v>
          </cell>
          <cell r="D108" t="str">
            <v>Masculino</v>
          </cell>
          <cell r="E108" t="str">
            <v>Superior incompleto</v>
          </cell>
          <cell r="F108">
            <v>32079</v>
          </cell>
          <cell r="G108" t="str">
            <v>(79) 99164-6073</v>
          </cell>
          <cell r="H108" t="str">
            <v>49.760-000</v>
          </cell>
          <cell r="I108" t="str">
            <v>Rosário do Catete</v>
          </cell>
          <cell r="J108" t="str">
            <v>Sergipe</v>
          </cell>
          <cell r="K108" t="str">
            <v>Individual (estou sozinho(a))</v>
          </cell>
          <cell r="L108" t="str">
            <v>Sim</v>
          </cell>
          <cell r="M108" t="str">
            <v>BOM, SOU DA ÁREA DE ELÉTRICA ENTÃO, PESQUISANDO O MERCADO NO ANO 2016 AÍ FOI QUANDO EU FECHEI MINHA PRIMEIRA INSTALAÇÃO DE PAINÉIS SOLARES</v>
          </cell>
          <cell r="N108" t="str">
            <v>GOSTARIA DE TERMINHAR MINHA CASA, COMPRAR UM CARRO PARA FACILITAR O MEU SERVIÇO E TER UUMA SAUDE FINANCEIRA MAIS EQUILIBRADA</v>
          </cell>
          <cell r="O108" t="str">
            <v>MUITO GRANDE, POIS TENHO SOMHOS DE TRABALHAR COM SERVIÇOS SOCIAIS NA MINHA CIDADE, ONDE TENHO UMA PARCERIA COM ADRA BRASIL, A CADA SERVIÇO FECHADO.</v>
          </cell>
          <cell r="P108" t="str">
            <v>COMPRAR ALGUNS EQUIPAMNETOS PARA SERVIR DE MONSTRUÁRIO E MELHORAR A PROPAGANDA COM ENTREGA DE FOLHETOS E BANNER EM PONTOS ESTRATÉGICOS</v>
          </cell>
          <cell r="Q108" t="str">
            <v>FOCO NO MEU TEMPO, AS VEZES QUERO FAZER MUITA COISA AO MESMO TEMPO.</v>
          </cell>
          <cell r="R108" t="str">
            <v>CONSEGUERIA JÁ FECHAR ALGUNS SERVIÇOS DE IMEDIATO, POIS TERIA COMO PROVAR ATRAVÉS DOS EQUIPAMENTOS EM MOSTRUÁRIO QUE O SISTEMA COMPENSA.</v>
          </cell>
        </row>
        <row r="109">
          <cell r="A109" t="str">
            <v>Deeh Artes</v>
          </cell>
          <cell r="B109" t="str">
            <v>Andressa Mirapalheta</v>
          </cell>
          <cell r="C109" t="str">
            <v>andressa.mirapalheta90@gmail.com</v>
          </cell>
          <cell r="D109" t="str">
            <v>Feminino</v>
          </cell>
          <cell r="E109" t="str">
            <v>Superior incompleto</v>
          </cell>
          <cell r="F109">
            <v>32907</v>
          </cell>
          <cell r="G109" t="str">
            <v>(21) 98310-6330</v>
          </cell>
          <cell r="H109" t="str">
            <v>20.510-060</v>
          </cell>
          <cell r="I109" t="str">
            <v>Rio de Janeiro</v>
          </cell>
          <cell r="J109" t="str">
            <v>Rio de Janeiro</v>
          </cell>
          <cell r="K109" t="str">
            <v>Individual (estou sozinho(a))</v>
          </cell>
          <cell r="L109" t="str">
            <v>Sim</v>
          </cell>
          <cell r="M109" t="str">
            <v>Minha motivação foi o nascimento da minha filha. Nasceu em 2016 onde tentei empreender com artesanato e não deu certo. Então, em 2018 resolvi voltar.</v>
          </cell>
          <cell r="N109" t="str">
            <v>Ajudar outras mamães a realizarem o sonho de fazerem a festa de seus filhos gastando pouco. Custaria R$3000.00.</v>
          </cell>
          <cell r="O109" t="str">
            <v>Me possibilitaria ser uma mãe mais presente e ativa no desenvolvimento da minha filha.</v>
          </cell>
          <cell r="P109" t="str">
            <v>Precisaria investir em mim (capacitação profissional - conhecimento nunca é demais) e reestruturação de planejamento, financeiro, divulgação.</v>
          </cell>
          <cell r="Q109" t="str">
            <v>Preciso arriscar e encarar mais os desafios (por exemplo vencer a timidez para criar conteúdo de valor por vídeo a fim de atrair clientes em potencial</v>
          </cell>
          <cell r="R109" t="str">
            <v>Melhorar meus resultados (não só em vendas), mas ter um norteamento melhor para onde focar e seguir.</v>
          </cell>
        </row>
        <row r="110">
          <cell r="A110" t="str">
            <v>Criart Brindes e Fotoprodutos</v>
          </cell>
          <cell r="B110" t="str">
            <v>Tania de Souza Lima</v>
          </cell>
          <cell r="C110" t="str">
            <v>taniasantosd@yahoo.com.br</v>
          </cell>
          <cell r="D110" t="str">
            <v>Feminino</v>
          </cell>
          <cell r="E110" t="str">
            <v>Médio completo</v>
          </cell>
          <cell r="F110">
            <v>32199</v>
          </cell>
          <cell r="G110" t="str">
            <v>(11) 99813-1608</v>
          </cell>
          <cell r="H110" t="str">
            <v>13.318-000</v>
          </cell>
          <cell r="I110" t="str">
            <v>Cabreúva</v>
          </cell>
          <cell r="J110" t="str">
            <v>São Paulo</v>
          </cell>
          <cell r="K110" t="str">
            <v>Individual (estou sozinho(a))</v>
          </cell>
          <cell r="L110" t="str">
            <v>Sim</v>
          </cell>
          <cell r="M110" t="str">
            <v>Nasceu de uma necessidade em personalizar camisetas para uma feira que iriamos fazer. Após procura verifiquei o deficit desse serviço em minha cidade.</v>
          </cell>
          <cell r="N110" t="str">
            <v>Em um ano gostaria de estar morando em um lugar melhor. Pra meu negocio tenho sonho de estar em uma loja ou show roon ou em feiras.</v>
          </cell>
          <cell r="O110" t="str">
            <v>Com certeza melhoria financeiramente e traria mais conforto a mim e minha familia</v>
          </cell>
          <cell r="P110" t="str">
            <v>Ter um planejamento financeiro, e cortar custos. Assim investir em divulgação.</v>
          </cell>
          <cell r="Q110" t="str">
            <v>Ser mais ativa e segura. Assumir alguns riscos. Controlar financeiramente.</v>
          </cell>
          <cell r="R110" t="str">
            <v>Me organizar financeiramente e assim sobrar para investir de forma consciente.</v>
          </cell>
        </row>
        <row r="111">
          <cell r="A111" t="str">
            <v xml:space="preserve">Dx Design E Gráfica </v>
          </cell>
          <cell r="B111" t="str">
            <v>Haloma Vianna</v>
          </cell>
          <cell r="C111" t="str">
            <v>halomavianna@gmail.com</v>
          </cell>
          <cell r="D111" t="str">
            <v>Feminino</v>
          </cell>
          <cell r="E111" t="str">
            <v>Superior incompleto</v>
          </cell>
          <cell r="F111">
            <v>33106</v>
          </cell>
          <cell r="G111" t="str">
            <v>(83) 98825-9563</v>
          </cell>
          <cell r="H111" t="str">
            <v>58.059-724</v>
          </cell>
          <cell r="I111" t="str">
            <v>João Pessoa</v>
          </cell>
          <cell r="J111" t="str">
            <v>Paraíba</v>
          </cell>
          <cell r="K111" t="str">
            <v>Individual (estou sozinho(a))</v>
          </cell>
          <cell r="L111" t="str">
            <v>Sim</v>
          </cell>
          <cell r="M111" t="str">
            <v>Nosso proposito e de poder fazer o que amamos, que é realizar o sonho de outros empreendedores, criando a identidade dessas empresas.</v>
          </cell>
          <cell r="N111" t="str">
            <v xml:space="preserve">Reforma do Escritório:   88,00 por dia, com o total de 15.000,00, os equipamento que necessito não são muito, mais são importados. </v>
          </cell>
          <cell r="O111" t="str">
            <v xml:space="preserve">Nos poderíamos produzir mais designs com notbooks atualizados, receber os  cliente pessoalmente, fazer mais parcerias. </v>
          </cell>
          <cell r="P111" t="str">
            <v>Sair de dentro de casa, alugar um coworking, para que possamos expandir e gerar novas parcerias.</v>
          </cell>
          <cell r="Q111" t="str">
            <v xml:space="preserve">Ser mais focado no proposito da empresa, trabalhar para micro empreendedores com valores acessíveis a eles e que não desvalorize o nosso trabalho.  </v>
          </cell>
          <cell r="R111" t="str">
            <v xml:space="preserve">Network, Organização com as finanças, precificação, parcerias, divulgação, foco no publico alvo, traçar metas. </v>
          </cell>
        </row>
        <row r="112">
          <cell r="A112" t="str">
            <v>Ateliê mimi unhas</v>
          </cell>
          <cell r="B112" t="str">
            <v>Michelle Soares</v>
          </cell>
          <cell r="C112" t="str">
            <v>soaresmichelle62@gmail.com</v>
          </cell>
          <cell r="D112" t="str">
            <v>Feminino</v>
          </cell>
          <cell r="E112" t="str">
            <v>Médio completo</v>
          </cell>
          <cell r="F112">
            <v>32054</v>
          </cell>
          <cell r="G112" t="str">
            <v>(21) 3651-9817</v>
          </cell>
          <cell r="H112" t="str">
            <v>25.015-415</v>
          </cell>
          <cell r="I112" t="str">
            <v>Duque de Caxias</v>
          </cell>
          <cell r="J112" t="str">
            <v>Rio de Janeiro</v>
          </cell>
          <cell r="K112" t="str">
            <v>Individual (estou sozinho(a))</v>
          </cell>
          <cell r="L112" t="str">
            <v>Sim</v>
          </cell>
          <cell r="M112" t="str">
            <v>Bom ,sou Michelle profissão manicure e pedicure desde doze anos de idade hoje estou com trinta anos mas aos vinte e sete que comecei a levar mas sério</v>
          </cell>
          <cell r="N112" t="str">
            <v>Ter um espaço maior para trabalhar isso custaria eu creio uns cinco mil reais.</v>
          </cell>
          <cell r="O112" t="str">
            <v>Nossa iria concerteza me motivar mas ,e também chamar novos e mas clientes.</v>
          </cell>
          <cell r="P112" t="str">
            <v>Ser mas organizada com os gastos, e conseguir guardar um dinheiro na poupança.</v>
          </cell>
          <cell r="Q112" t="str">
            <v>Ser mas focada no trabalho,e me organizar mas concerteza</v>
          </cell>
          <cell r="R112" t="str">
            <v>Eu conseguiria arrumar minhas finanças e concerteza atrair também. Mas clientes .</v>
          </cell>
        </row>
        <row r="113">
          <cell r="A113" t="str">
            <v>Pé de Moleque Comércio de Havaianas</v>
          </cell>
          <cell r="B113" t="str">
            <v>Paulo Rodrigo Da Costa Pacheco</v>
          </cell>
          <cell r="C113" t="str">
            <v>rodrigoeng.costa@gmail.com</v>
          </cell>
          <cell r="D113" t="str">
            <v>Masculino</v>
          </cell>
          <cell r="E113" t="str">
            <v>Superior completo</v>
          </cell>
          <cell r="F113">
            <v>32912</v>
          </cell>
          <cell r="G113" t="str">
            <v>(91) 98267-4278</v>
          </cell>
          <cell r="H113" t="str">
            <v>67.020-360</v>
          </cell>
          <cell r="I113" t="str">
            <v>Ananindeua</v>
          </cell>
          <cell r="J113" t="str">
            <v>Pará</v>
          </cell>
          <cell r="K113" t="str">
            <v>Sociedade (tenho sócios)</v>
          </cell>
          <cell r="L113" t="str">
            <v>Sim</v>
          </cell>
          <cell r="M113" t="str">
            <v>Iniciar a jornada empreendedora foi a motivação. Foi difícil conseguir fornecedores e operar com baixo capital. Hoje o aprendizado é a maior conquista</v>
          </cell>
          <cell r="N113" t="str">
            <v>Em um horizonte de um ano é aumentar o estoque de mercadorias e atender clientes com melhores produtos e preços. Para isso preciso de R$ 15.000,00</v>
          </cell>
          <cell r="O113" t="str">
            <v>Em 4 anos pretendo ser distribuidor regional destes produtos, atendendo clientes em diversas área dos estado, por isso preciso aumentar o estoque</v>
          </cell>
          <cell r="P113" t="str">
            <v>Aumentar a estrutura física de armazenamento de produtos, ter controle de estoque e do negócio cada vez mais intenso e melhorar o atendimento</v>
          </cell>
          <cell r="Q113" t="str">
            <v>Saber delegar melhor as tarefas, melhorar a comunicação externa com parceiros e o mercado e saber captar e manter pessoas certas no negócio.</v>
          </cell>
          <cell r="R113" t="str">
            <v xml:space="preserve">Desenvolver melhores habilidades de vendas e como conduzir o negócio com foco no resultado. </v>
          </cell>
        </row>
        <row r="114">
          <cell r="A114" t="str">
            <v>Flora e Bazar São Jorge</v>
          </cell>
          <cell r="B114" t="str">
            <v>Juliana de Fátima da Silva</v>
          </cell>
          <cell r="C114" t="str">
            <v>julianafs2013@gmail.com</v>
          </cell>
          <cell r="D114" t="str">
            <v>Feminino</v>
          </cell>
          <cell r="E114" t="str">
            <v>Fundamental I incompleto</v>
          </cell>
          <cell r="F114">
            <v>30259</v>
          </cell>
          <cell r="G114" t="str">
            <v>(51) 98011-8277</v>
          </cell>
          <cell r="H114" t="str">
            <v>96.760-000</v>
          </cell>
          <cell r="I114" t="str">
            <v>Tapes</v>
          </cell>
          <cell r="J114" t="str">
            <v>Rio Grande do Sul</v>
          </cell>
          <cell r="K114" t="str">
            <v>Individual (estou sozinho(a))</v>
          </cell>
          <cell r="L114" t="str">
            <v>Sim</v>
          </cell>
          <cell r="M114" t="str">
            <v>Amo esta área e todo que for ligado a místicos, ocultos e fé. Dificuldade foi escolher em quais produtos investir primeiro, pois o mercado é bem amplo</v>
          </cell>
          <cell r="N114" t="str">
            <v>Investir mais na loja, ter mais estoque, ter renda mensal maior que 5 mil .</v>
          </cell>
          <cell r="O114" t="str">
            <v>Com a loja bem sortida dificilmente perderia uma venda e com renda maior de 5 mil conseguiria guardar um pouco para capital de giro.</v>
          </cell>
          <cell r="P114" t="str">
            <v>Firmar parcerias e colocar um sistema de gestão financeira mais avançado.</v>
          </cell>
          <cell r="Q114" t="str">
            <v>Deixar de lado o medo do não e me arriscar mais, ampliar os horizontes e contatos.</v>
          </cell>
          <cell r="R114" t="str">
            <v>Organizar melhor a parte financeira, entender mais sobre pré e pós vendas.</v>
          </cell>
        </row>
        <row r="115">
          <cell r="A115" t="str">
            <v>revista conecta</v>
          </cell>
          <cell r="B115" t="str">
            <v>Maiara Ferraz</v>
          </cell>
          <cell r="C115" t="str">
            <v>maiaraferraz2011@hotmail.com</v>
          </cell>
          <cell r="D115" t="str">
            <v>Feminino</v>
          </cell>
          <cell r="E115" t="str">
            <v>Fundamental II completo</v>
          </cell>
          <cell r="F115">
            <v>34799</v>
          </cell>
          <cell r="G115" t="str">
            <v>(44) 99850-2951</v>
          </cell>
          <cell r="H115" t="str">
            <v>87.550-000</v>
          </cell>
          <cell r="I115" t="str">
            <v>Altônia</v>
          </cell>
          <cell r="J115" t="str">
            <v>Paraná</v>
          </cell>
          <cell r="K115" t="str">
            <v>Individual (estou sozinho(a))</v>
          </cell>
          <cell r="L115" t="str">
            <v>Sim</v>
          </cell>
          <cell r="M115" t="str">
            <v xml:space="preserve">começamos com a cara e coragem, devido eu ter saido em uma capa de revista entao tivemos a ixeia de tambem abrir uma revista  </v>
          </cell>
          <cell r="N115" t="str">
            <v>sonho de ter a casa propria hoje o valor de uma casa rasuavel custa150.000 assim poderia dar uma vida melhor para meu filho</v>
          </cell>
          <cell r="O115" t="str">
            <v>um impacto imenço assim acreditaria ainda mais na minha capacidade</v>
          </cell>
          <cell r="P115" t="str">
            <v>a maneira de admitrar o financeiro porque nao separamos os gastos pessoais do proficional</v>
          </cell>
          <cell r="Q115" t="str">
            <v>mudaria a minha maneira de adiministrar separ o pessoal do proficional</v>
          </cell>
          <cell r="R115" t="str">
            <v xml:space="preserve">conseguiria me focar mais em meu trabalho sabendo separar o pessoal do proficional </v>
          </cell>
        </row>
        <row r="116">
          <cell r="A116" t="str">
            <v>BOOM SOLUÇÕES TECNOLOGICAS</v>
          </cell>
          <cell r="B116" t="str">
            <v>Alexandre Marques</v>
          </cell>
          <cell r="C116" t="str">
            <v>ale.marques@outlook.com</v>
          </cell>
          <cell r="D116" t="str">
            <v>Masculino</v>
          </cell>
          <cell r="E116" t="str">
            <v>Superior completo</v>
          </cell>
          <cell r="F116">
            <v>31107</v>
          </cell>
          <cell r="G116" t="str">
            <v>(11) 98431-0435</v>
          </cell>
          <cell r="H116" t="str">
            <v>02.881-060</v>
          </cell>
          <cell r="I116" t="str">
            <v>São Paulo</v>
          </cell>
          <cell r="J116" t="str">
            <v>São Paulo</v>
          </cell>
          <cell r="K116" t="str">
            <v>Sociedade (tenho sócios)</v>
          </cell>
          <cell r="L116" t="str">
            <v>Sim</v>
          </cell>
          <cell r="M116" t="str">
            <v>3 amigos insatisfeito com o momento. Realizar um trabalho mais simples e mais humano. Começar sem investir nada. Reverter as receitas para o negocio.</v>
          </cell>
          <cell r="N116" t="str">
            <v>O nosso principal objetivo seria impactar a vida de mais pessoas, que assim como nós deseja abrir um negócio. Não saberia ao certo o valor desse sonho</v>
          </cell>
          <cell r="O116" t="str">
            <v>O principal impacto é falta de dinheiro inicial para MKT, começamos bem, já estamos no estágio de abrir o CNPJ, agora precisamos seguir investindo.</v>
          </cell>
          <cell r="P116" t="str">
            <v>Eu acredito que investir mais em conhecimentos para chegar no máximo de pessoas possíveis</v>
          </cell>
          <cell r="Q116" t="str">
            <v>Eu acredito que não misturar os gastos pessoais com o da empresa, e focar em ações que beneficie a empresa.</v>
          </cell>
          <cell r="R116" t="str">
            <v>A ideia sempre será impactar positivamente alguém para que mais pessoas sejam impactadas. A mesma coisa acontece com as mentorias.</v>
          </cell>
        </row>
        <row r="117">
          <cell r="A117" t="str">
            <v>Instituto Desenhando Sorrisos</v>
          </cell>
          <cell r="B117" t="str">
            <v>Jeniffer Tavares</v>
          </cell>
          <cell r="C117" t="str">
            <v>tavares.jeni@gmail.com</v>
          </cell>
          <cell r="D117" t="str">
            <v>Feminino</v>
          </cell>
          <cell r="E117" t="str">
            <v>Superior completo</v>
          </cell>
          <cell r="F117">
            <v>30510</v>
          </cell>
          <cell r="G117" t="str">
            <v>(41) 99915-9366</v>
          </cell>
          <cell r="H117" t="str">
            <v>82.800-270</v>
          </cell>
          <cell r="I117" t="str">
            <v>Curitiba</v>
          </cell>
          <cell r="J117" t="str">
            <v>Paraná</v>
          </cell>
          <cell r="K117" t="str">
            <v>Grupo produtivo</v>
          </cell>
          <cell r="L117" t="str">
            <v>Sim</v>
          </cell>
          <cell r="M117" t="str">
            <v>Sou psicóloga autônoma e atuo em casos de violência sexual infantil. Resolvi empreender no meio social para que haja um impacto maior.</v>
          </cell>
          <cell r="N117" t="str">
            <v>Criar uma metodologia de atendimento para adultos sobreviventes de abuso sexual infantil. Em torno de R$7 mil.</v>
          </cell>
          <cell r="O117" t="str">
            <v>O negócio social traria retorno financeiro para a instituição, profissionais capacitados para um atendimento mais assertivo e direcionado paraa vítima</v>
          </cell>
          <cell r="P117" t="str">
            <v>Maior organização e planejamento estratégico e recurso financeiro.</v>
          </cell>
          <cell r="Q117" t="str">
            <v>Por em prática o planejamento. Minha dificuldade está na ação.</v>
          </cell>
          <cell r="R117" t="str">
            <v>Realização de parcerias de negócio e diferentes estratégias.</v>
          </cell>
        </row>
        <row r="118">
          <cell r="A118" t="str">
            <v>ARTFESTA</v>
          </cell>
          <cell r="B118" t="str">
            <v>POLIANA DE MORAIS CARVALHO</v>
          </cell>
          <cell r="C118" t="str">
            <v>pmcmorais@gmail.com</v>
          </cell>
          <cell r="D118" t="str">
            <v>Feminino</v>
          </cell>
          <cell r="E118" t="str">
            <v>Superior completo</v>
          </cell>
          <cell r="F118">
            <v>32426</v>
          </cell>
          <cell r="G118" t="str">
            <v>(61) 99963-2171</v>
          </cell>
          <cell r="H118" t="str">
            <v>71.996-115</v>
          </cell>
          <cell r="I118" t="str">
            <v>Brasilia</v>
          </cell>
          <cell r="J118" t="str">
            <v>Distrito Federal</v>
          </cell>
          <cell r="K118" t="str">
            <v>Individual (estou sozinho(a))</v>
          </cell>
          <cell r="L118" t="str">
            <v>Sim</v>
          </cell>
          <cell r="M118" t="str">
            <v>Tudo começou quando fui demitida do meu último emprego, já tinha planos de montar meu próprio negócio, e esse foi o ponta pé inicial.</v>
          </cell>
          <cell r="N118" t="str">
            <v>Meu maior sonho hoje está relacionado a minha empresa, quero que ela cresça e que seja reconhecida. Para tanto calculei um investimento de 3.500,00</v>
          </cell>
          <cell r="O118" t="str">
            <v>O maior impacto será a independência financeira de ambas as partes e reconhecimento no mercado.</v>
          </cell>
          <cell r="P118" t="str">
            <v>Acredito que melhorar minha publicidade e fechar mais parcerias com empresas. Investir em uma reforma para que a loja fique mais atrativa.</v>
          </cell>
          <cell r="Q118" t="str">
            <v xml:space="preserve">É necessário que eu me desprenda emocionalmente da minha família e que tenha mais confiança em mim.  </v>
          </cell>
          <cell r="R118" t="str">
            <v>Acredito que a autoconfiança no meu negócio. Preciso me desprender dos vícios e medos de investir, aprender a lidar com a concorrência.</v>
          </cell>
        </row>
        <row r="119">
          <cell r="A119" t="str">
            <v>JM MULTIMARCAS</v>
          </cell>
          <cell r="B119" t="str">
            <v>Jackson da Costa Martins</v>
          </cell>
          <cell r="C119" t="str">
            <v>jacksonmart23@gmail.com</v>
          </cell>
          <cell r="D119" t="str">
            <v>Masculino</v>
          </cell>
          <cell r="E119" t="str">
            <v>Superior incompleto</v>
          </cell>
          <cell r="F119">
            <v>33268</v>
          </cell>
          <cell r="G119" t="str">
            <v>(91) 98489-2766</v>
          </cell>
          <cell r="H119" t="str">
            <v>68.626-354</v>
          </cell>
          <cell r="I119" t="str">
            <v>Paragominas</v>
          </cell>
          <cell r="J119" t="str">
            <v>Pará</v>
          </cell>
          <cell r="K119" t="str">
            <v>Individual (estou sozinho(a))</v>
          </cell>
          <cell r="L119" t="str">
            <v>Sim</v>
          </cell>
          <cell r="M119" t="str">
            <v xml:space="preserve">Iniciei através do meu Pai,  foi seguindo este caminho que abri o meu proprio negocio. Conquistar os clientes foi sem duvida o maior desafio. </v>
          </cell>
          <cell r="N119" t="str">
            <v>Expandir meu Negocio, creio que custa uns R$ 20.000,00</v>
          </cell>
          <cell r="O119" t="str">
            <v>Abriria mais portas, me traria um amplo mercado para a comercialização.</v>
          </cell>
          <cell r="P119" t="str">
            <v>Estrutura, comprar maquinas de produção e embalagem.</v>
          </cell>
          <cell r="Q119" t="str">
            <v>Conhecimento maior de controle Financeiro, para assim, conseguir controlar todas as movimentações do negocio.</v>
          </cell>
          <cell r="R119" t="str">
            <v>Com certeza, conseguiria lhe dar melhor com os controles do negócios, saber onde estou gastando e se é realmente necessário gastar.</v>
          </cell>
        </row>
        <row r="120">
          <cell r="A120" t="str">
            <v xml:space="preserve">Lanches Perfect </v>
          </cell>
          <cell r="B120" t="str">
            <v>Aparecida De oliveira martins Santos</v>
          </cell>
          <cell r="C120" t="str">
            <v>aparecida.deoliveiramartins@gmail.com</v>
          </cell>
          <cell r="D120" t="str">
            <v>Feminino</v>
          </cell>
          <cell r="E120" t="str">
            <v>Médio completo</v>
          </cell>
          <cell r="F120">
            <v>32778</v>
          </cell>
          <cell r="G120" t="str">
            <v>(12) 98268-1650</v>
          </cell>
          <cell r="H120" t="str">
            <v>12.236-780</v>
          </cell>
          <cell r="I120" t="str">
            <v>São José dos Campos</v>
          </cell>
          <cell r="J120" t="str">
            <v>São Paulo</v>
          </cell>
          <cell r="K120" t="str">
            <v>Individual (estou sozinho(a))</v>
          </cell>
          <cell r="L120" t="str">
            <v>Sim</v>
          </cell>
          <cell r="M120" t="str">
            <v xml:space="preserve">No momento meu negócio está no papel, creio que em breve já terei começado, mas a idéia surgiu a algum tempo.  </v>
          </cell>
          <cell r="N120" t="str">
            <v xml:space="preserve">Quero montar uma espaço que só vendelanches naturais e sucos. Mas estou começando então 1.000 R$ já dá pra começar </v>
          </cell>
          <cell r="O120" t="str">
            <v>Total. Pois não posso trabalhar por ter um problema de saúde que me impede de trabalhar. Então a única solução é trabalhar.</v>
          </cell>
          <cell r="P120" t="str">
            <v xml:space="preserve">Mudar a forma de controlar os gastos.  Mas aprendi muito com o curso. </v>
          </cell>
          <cell r="Q120" t="str">
            <v xml:space="preserve">Ter mais conhecimento. Mas estou estudando para aprender bastante. </v>
          </cell>
          <cell r="R120" t="str">
            <v xml:space="preserve">Experiência no ramo dos negócios.    E muitas    outras   oportunidades </v>
          </cell>
        </row>
        <row r="121">
          <cell r="A121" t="str">
            <v>Brecho da Dani</v>
          </cell>
          <cell r="B121" t="str">
            <v>Daniele Fernanda Zarili Braga</v>
          </cell>
          <cell r="C121" t="str">
            <v>danielefernanda22@hotmail.com</v>
          </cell>
          <cell r="D121" t="str">
            <v>Feminino</v>
          </cell>
          <cell r="E121" t="str">
            <v>Médio completo</v>
          </cell>
          <cell r="F121">
            <v>31650</v>
          </cell>
          <cell r="G121" t="str">
            <v>(18) 99732-6111</v>
          </cell>
          <cell r="H121" t="str">
            <v>19.840-000</v>
          </cell>
          <cell r="I121" t="str">
            <v>Maracaí</v>
          </cell>
          <cell r="J121" t="str">
            <v>São Paulo</v>
          </cell>
          <cell r="K121" t="str">
            <v>Individual (estou sozinho(a))</v>
          </cell>
          <cell r="L121" t="str">
            <v>Sim</v>
          </cell>
          <cell r="M121" t="str">
            <v>Eu tinha me casado recentemente meu esposo acabou perdendo emprego ,tivemos a ideia de abrir nosso proprio negocio.Essa foi uma das nossas conquistas.</v>
          </cell>
          <cell r="N121" t="str">
            <v>Ter minha casa propria e minha loja propria no valor de 120,000 reais</v>
          </cell>
          <cell r="O121" t="str">
            <v>economizaria bastante nas finanças diminuindo os gastos podendo atingir mais rapido os meus objetivos</v>
          </cell>
          <cell r="P121" t="str">
            <v>conseguir mais clientes,toda semana ter mercadorias novas</v>
          </cell>
          <cell r="Q121" t="str">
            <v>começar organizar mais as finanças ,ser organizada e objetiva ate atingir meu sonho a se realizar</v>
          </cell>
          <cell r="R121" t="str">
            <v xml:space="preserve">conseguiria mais clientes ,organizaria mais as finanças </v>
          </cell>
        </row>
        <row r="122">
          <cell r="A122" t="str">
            <v>Paris Home</v>
          </cell>
          <cell r="B122" t="str">
            <v>Fabiana Paolini</v>
          </cell>
          <cell r="C122" t="str">
            <v>fabi_paolini@hotmail.com</v>
          </cell>
          <cell r="D122" t="str">
            <v>Feminino</v>
          </cell>
          <cell r="E122" t="str">
            <v>Médio completo</v>
          </cell>
          <cell r="F122">
            <v>34817</v>
          </cell>
          <cell r="G122" t="str">
            <v>(41) 99706-5706</v>
          </cell>
          <cell r="H122" t="str">
            <v>81.020-230</v>
          </cell>
          <cell r="I122" t="str">
            <v>Curitiba</v>
          </cell>
          <cell r="J122" t="str">
            <v>Paraná</v>
          </cell>
          <cell r="K122" t="str">
            <v>Sociedade (tenho sócios)</v>
          </cell>
          <cell r="L122" t="str">
            <v>Sim</v>
          </cell>
          <cell r="M122" t="str">
            <v>Começamos com a dificuldade de achar emprego, a vontade de ter o próprio negócio e a base de conhecimento adquiridos na faculdade de Moda</v>
          </cell>
          <cell r="N122" t="str">
            <v>Gostaria de comprar um carro. Custaria torno de 30 mil</v>
          </cell>
          <cell r="O122" t="str">
            <v>Tornaria o negócio mais fácil em questão de levar produtos para quem revende e etc</v>
          </cell>
          <cell r="P122" t="str">
            <v xml:space="preserve">Aumentar o lucro, diminuir despesas de produtos desnecessários e sem saída </v>
          </cell>
          <cell r="Q122" t="str">
            <v>Deveria ser mais pulso firme comigo mesma, e usar mais a criatividade para conseguir bons produtos</v>
          </cell>
          <cell r="R122" t="str">
            <v>Conseguiria começar a guardar dinheiro em uma poupança e ter uma boa margem de sonho</v>
          </cell>
        </row>
        <row r="123">
          <cell r="A123" t="str">
            <v>Nossa Barbearia</v>
          </cell>
          <cell r="B123" t="str">
            <v>Sendy Jany Leal de Oliveira</v>
          </cell>
          <cell r="C123" t="str">
            <v>sendyoliveira@gmail.com</v>
          </cell>
          <cell r="D123" t="str">
            <v>Feminino</v>
          </cell>
          <cell r="E123" t="str">
            <v>Superior incompleto</v>
          </cell>
          <cell r="F123">
            <v>33520</v>
          </cell>
          <cell r="G123" t="str">
            <v>(92) 99214-1161</v>
          </cell>
          <cell r="H123" t="str">
            <v>69.099-106</v>
          </cell>
          <cell r="I123" t="str">
            <v>Manaus</v>
          </cell>
          <cell r="J123" t="str">
            <v>Amazonas</v>
          </cell>
          <cell r="K123" t="str">
            <v>Individual (estou sozinho(a))</v>
          </cell>
          <cell r="L123" t="str">
            <v>Sim</v>
          </cell>
          <cell r="M123" t="str">
            <v>MAIOR DESAFIO FOI A COMPRA DE MAQUINÁRIO PROFISSIONAL. GRANDE CONQUISTA FOI ATINGIR PONTO DE EQUILIBRIO DO FATURAMENTO. MINHA MÃE FOI MINHA MOTIVAÇÃO.</v>
          </cell>
          <cell r="N123" t="str">
            <v>AUMENTAR A QUANTIDADE DE ATENDIMENTOS EM 400 POR MÊS.</v>
          </cell>
          <cell r="O123" t="str">
            <v>COM O AUMENTO DO LUCRO PODERIA REALIZAR INVESTIMENTOS DENTRO DA BARBEARIA E MELHORAR MEU PRO-LABORE</v>
          </cell>
          <cell r="P123" t="str">
            <v>AUMENTAR A CAPTAÇÃO DE CLIENTES COM CAMPANHAS DE MARKETING. UPGRADENA FACHADA DA BARBEARIA, PLACA LUMINOSA, PANFLETOS ETC</v>
          </cell>
          <cell r="Q123" t="str">
            <v>AUMENTAR MINHA PRODUTIVIDADE NA GESTÃO DA EMPRESA.</v>
          </cell>
          <cell r="R123" t="str">
            <v>ACREDITO QUE CONSIGO AUMENTAR EM 20 CLIENTES A MAIS APÓS 1MÊS DE MENTORIA.</v>
          </cell>
        </row>
        <row r="124">
          <cell r="A124" t="str">
            <v>EMPÓRIO CAMINHA DA ROÇA</v>
          </cell>
          <cell r="B124" t="str">
            <v>MELISA CAMINHA</v>
          </cell>
          <cell r="C124" t="str">
            <v>melisacaminha@hotmail.com</v>
          </cell>
          <cell r="D124" t="str">
            <v>Feminino</v>
          </cell>
          <cell r="E124" t="str">
            <v>Superior completo</v>
          </cell>
          <cell r="F124">
            <v>23922</v>
          </cell>
          <cell r="G124" t="str">
            <v>(11) 99453-2326</v>
          </cell>
          <cell r="H124" t="str">
            <v>06.503-190</v>
          </cell>
          <cell r="I124" t="str">
            <v>Santana de Parnaíba</v>
          </cell>
          <cell r="J124" t="str">
            <v>São Paulo</v>
          </cell>
          <cell r="K124" t="str">
            <v>Sociedade (tenho sócios)</v>
          </cell>
          <cell r="L124" t="str">
            <v>Sim</v>
          </cell>
          <cell r="M124" t="str">
            <v>QUANDO MEU MARIDO TEVE UM PROBLEMA DE SAÚDE E TEVE QUE SAIR DO TRABALHO RESOLVEMOS QUE SERIA O MOMENTO DE ABRIR O EMPÓRIO ,UM ANO DEPOIS EU TAMBÉM SAI</v>
          </cell>
          <cell r="N124" t="str">
            <v xml:space="preserve">Queremos viver só do Empório e para isto precisaríamos investir mais em produtos, R$ 18.000,00 durante  este 1 ano </v>
          </cell>
          <cell r="O124" t="str">
            <v xml:space="preserve">Poderíamos oferecer nosso produto para mais lugares e divulgar mais nossos produtos e assim poderíamos viajar menos para buscar nossos produtos </v>
          </cell>
          <cell r="P124" t="str">
            <v>Comprar mais equipamento para armazenar e preparar nossos produtos</v>
          </cell>
          <cell r="Q124" t="str">
            <v>Preciso de mais organização e mais controle financeiro para poder saber onde devemos focar, já temos visto que temos potencial para crescer</v>
          </cell>
          <cell r="R124" t="str">
            <v>Descobrir onde focar neste momento, já que nossos clientes tem dado retorno excelente nos comentários que fazem do nosso Empório</v>
          </cell>
        </row>
        <row r="125">
          <cell r="A125" t="str">
            <v>Cacau Fest Recreação</v>
          </cell>
          <cell r="B125" t="str">
            <v>Karine Gonçalves de Souza</v>
          </cell>
          <cell r="C125" t="str">
            <v>karinesouza170@hotmail.com</v>
          </cell>
          <cell r="D125" t="str">
            <v>Feminino</v>
          </cell>
          <cell r="E125" t="str">
            <v>Superior incompleto</v>
          </cell>
          <cell r="F125">
            <v>35193</v>
          </cell>
          <cell r="G125" t="str">
            <v>(15) 99785-1380</v>
          </cell>
          <cell r="H125" t="str">
            <v>18.077-538</v>
          </cell>
          <cell r="I125" t="str">
            <v>Sorocaba</v>
          </cell>
          <cell r="J125" t="str">
            <v>São Paulo</v>
          </cell>
          <cell r="K125" t="str">
            <v>Individual (estou sozinho(a))</v>
          </cell>
          <cell r="L125" t="str">
            <v>Sim</v>
          </cell>
          <cell r="M125" t="str">
            <v>Aos 15 anos, fiz minha primeira pintura artística numa criança (uma borboleta), nos olhos dela, enxerguei a oportunidade de empreender sorrisos.</v>
          </cell>
          <cell r="N125" t="str">
            <v>Gostaria de ter uma espaço físico de recreação. Não uma escola! Um lugar onde as crianças vão para se divertir! Criar! Ser criança! Custaria 63 mil.</v>
          </cell>
          <cell r="O125" t="str">
            <v>Além do prazer de realizar um sonho, posso faturar mais realizando eventos, aniversários, colônia de férias e suporte aos pais no meu próprio espaço,</v>
          </cell>
          <cell r="P125" t="str">
            <v>Minha margem de lucro é alta, não tenho muitos custos, mas, preciso vender mais para conseguir guardar dinheiro e conquistar o que foi planejado.</v>
          </cell>
          <cell r="Q125" t="str">
            <v>Acreditar no meu potencial. SEMPRE! Empreender sendo jovem não é fácil! A todo momento \&amp;#39;quase\&amp;#39; sou desmotivada por olhares de desconfiança. Quase!</v>
          </cell>
          <cell r="R125" t="str">
            <v>Estratégias para conquista-lo. Eu tenho foco e já cresci muito desde que me formalizei, mas não quero estagnar aqui! Preciso de ajuda para ser grande.</v>
          </cell>
        </row>
        <row r="126">
          <cell r="A126" t="str">
            <v>Barraca Maya Mar</v>
          </cell>
          <cell r="B126" t="str">
            <v>Mariana Souza</v>
          </cell>
          <cell r="C126" t="str">
            <v>marianasouza540@icloud.com</v>
          </cell>
          <cell r="D126" t="str">
            <v>Feminino</v>
          </cell>
          <cell r="E126" t="str">
            <v>Médio completo</v>
          </cell>
          <cell r="F126">
            <v>35635</v>
          </cell>
          <cell r="G126" t="str">
            <v>(55) 22998-6500</v>
          </cell>
          <cell r="H126" t="str">
            <v>28.950-000</v>
          </cell>
          <cell r="I126" t="str">
            <v>Armação de Búzios</v>
          </cell>
          <cell r="J126" t="str">
            <v>Rio de Janeiro</v>
          </cell>
          <cell r="K126" t="str">
            <v>Grupo produtivo</v>
          </cell>
          <cell r="L126" t="str">
            <v>Sim</v>
          </cell>
          <cell r="M126" t="str">
            <v>Comecei nova indo pra praia com meu pai vendo ele trabalhar. Logo quando fiquei um pouco maior com 12anos fui trabalhar com minha irmã e com passar do</v>
          </cell>
          <cell r="N126" t="str">
            <v>Minha casa própria, melhorar meu negócio, ter um carro pra trabalhar tranquila.</v>
          </cell>
          <cell r="O126" t="str">
            <v>Teria um impacto enorme, muitas coisas iriam mudam.</v>
          </cell>
          <cell r="P126" t="str">
            <v>Cortar gastos desnecessários, controlar o que entre e sai.</v>
          </cell>
          <cell r="Q126" t="str">
            <v>Cortar gastos desnecessários e começar a entender que só posso realizar um sonho por vez.</v>
          </cell>
          <cell r="R126" t="str">
            <v>A mentora me ajudaria a dar o passo mais difícil, que é fazer a organização dentro de mim</v>
          </cell>
        </row>
        <row r="127">
          <cell r="A127" t="str">
            <v>Criativa</v>
          </cell>
          <cell r="B127" t="str">
            <v>José Adolfo Palheta de Oliveira</v>
          </cell>
          <cell r="C127" t="str">
            <v>adolfo.palheta@gmail.com</v>
          </cell>
          <cell r="D127" t="str">
            <v>Masculino</v>
          </cell>
          <cell r="E127" t="str">
            <v>Superior completo</v>
          </cell>
          <cell r="F127">
            <v>34311</v>
          </cell>
          <cell r="G127" t="str">
            <v>(91) 98957-5835</v>
          </cell>
          <cell r="H127" t="str">
            <v>68.810-000</v>
          </cell>
          <cell r="I127" t="str">
            <v>Anajás</v>
          </cell>
          <cell r="J127" t="str">
            <v>Pará</v>
          </cell>
          <cell r="K127" t="str">
            <v>Individual (estou sozinho(a))</v>
          </cell>
          <cell r="L127" t="str">
            <v>Sim</v>
          </cell>
          <cell r="M127" t="str">
            <v>Sempre sonhei em abrir em negócio, para isso resolvi fazer um empréstimo passo é investir, antes de abrir pesquisei bastante é resolver abrir</v>
          </cell>
          <cell r="N127" t="str">
            <v xml:space="preserve">Gostaria de comprar uma máquina de estampar copos longe drink que custa 1300 reais </v>
          </cell>
          <cell r="O127" t="str">
            <v xml:space="preserve">Impactaria em muito nos lucros do meu negócio pois a muito procura do referido produto </v>
          </cell>
          <cell r="P127" t="str">
            <v xml:space="preserve">Tenho que me organiza financeiramente meu negócio </v>
          </cell>
          <cell r="Q127" t="str">
            <v xml:space="preserve">Preciso me organizar financeiramente para poder ter sucesso com empreendedor </v>
          </cell>
          <cell r="R127" t="str">
            <v xml:space="preserve">Não sei ... Podemos tentar, pois se eu me organizar posso conseguir </v>
          </cell>
        </row>
        <row r="128">
          <cell r="A128" t="str">
            <v>A ECOLÓGICA</v>
          </cell>
          <cell r="B128" t="str">
            <v>Claudio dos santos Ferreira</v>
          </cell>
          <cell r="C128" t="str">
            <v>claudiofererinha@gmail.com</v>
          </cell>
          <cell r="D128" t="str">
            <v>Masculino</v>
          </cell>
          <cell r="E128" t="str">
            <v>Médio completo</v>
          </cell>
          <cell r="F128">
            <v>31131</v>
          </cell>
          <cell r="G128" t="str">
            <v>(71) 99913-5033</v>
          </cell>
          <cell r="H128" t="str">
            <v>48.110-000</v>
          </cell>
          <cell r="I128" t="str">
            <v>Catu</v>
          </cell>
          <cell r="J128" t="str">
            <v>Bahia</v>
          </cell>
          <cell r="K128" t="str">
            <v>Individual (estou sozinho(a))</v>
          </cell>
          <cell r="L128" t="str">
            <v>Sim</v>
          </cell>
          <cell r="M128" t="str">
            <v>VI NESSE SETOR UMA OPORTUNIDADE PELA CARÊNCIA NA REGIÃO,UM NEGOCIO SUSTENTÁVEL,ONDE SE PRESERVA O AMBIENTE OFERTANDO AO CLIENTE PURA QUALIDADE.</v>
          </cell>
          <cell r="N128" t="str">
            <v>REGISTRO DE MINHA EMPRESA,CONQUISTAR UM NOME DE RESPEITO NA ÁREA DE LAVAGEM A SECO,PARA ALCANÇAR TODA MINHA REGIÃO, FIDELIZANDO CLIENTES.</v>
          </cell>
          <cell r="O128" t="str">
            <v>VARIAS SOLICITAÇÕES DE SERVIÇOS,ONDE TENHO COMO ALVO ALCANÇAR ATÉ SERVIÇOS EM EMPRESAS DE TRANSPORTES.ONDE TERIA ESTABILIDADE FINANCEIRA.</v>
          </cell>
          <cell r="P128" t="str">
            <v>COLOCAR EM PRATICA TUDO QUE APRENDI NO CURSO,ADQUIRIR MATERIAIS E PRODUTOS PROFISSIONAIS.</v>
          </cell>
          <cell r="Q128" t="str">
            <v>MUITA DEDICAÇÃO,PERSISTÊNCIA,ESTAR DISPOSTO A LUTAR PARA ULTRAPASSAR TODAS DIFICULDADE QUE APARECER.</v>
          </cell>
          <cell r="R128" t="str">
            <v>CONSTRUIR O ALICERCE PARA PODER ALAVANCAR MEU NEGOCIO, E ENTENDIMENTO TÉCNICO E PRATICO.E MUITA AUTO CONFIANÇA PARA PODER PROSSEGUIR A JORNADA.</v>
          </cell>
        </row>
        <row r="129">
          <cell r="A129" t="str">
            <v>Mundo Aninal</v>
          </cell>
          <cell r="B129" t="str">
            <v>Fábio Donizete</v>
          </cell>
          <cell r="C129" t="str">
            <v>fabio_protese@yahoo.com.br</v>
          </cell>
          <cell r="D129" t="str">
            <v>Masculino</v>
          </cell>
          <cell r="E129" t="str">
            <v>Superior incompleto</v>
          </cell>
          <cell r="F129">
            <v>32003</v>
          </cell>
          <cell r="G129" t="str">
            <v>(35) 99815-4993</v>
          </cell>
          <cell r="H129" t="str">
            <v>37.142-000</v>
          </cell>
          <cell r="I129" t="str">
            <v>Divisa Nova</v>
          </cell>
          <cell r="J129" t="str">
            <v>Minas Gerais</v>
          </cell>
          <cell r="K129" t="str">
            <v>Individual (estou sozinho(a))</v>
          </cell>
          <cell r="L129" t="str">
            <v>Sim</v>
          </cell>
          <cell r="M129" t="str">
            <v>Minha esposa e médica veterinária quando compramos o pet ele era totalmente fora dos padrões trabalhamos de domingo a domingo</v>
          </cell>
          <cell r="N129" t="str">
            <v>O sucesso de minha empresa,obtendo o controle das despesas</v>
          </cell>
          <cell r="O129" t="str">
            <v>Realização de um sonho,viver somente do meu negócio.</v>
          </cell>
          <cell r="P129" t="str">
            <v>Organização financeira,abrir a mente pensar longe.</v>
          </cell>
          <cell r="Q129" t="str">
            <v>O medo,obter disciplina financeira,e visão emprendedora</v>
          </cell>
          <cell r="R129" t="str">
            <v>Controle financeira,conseguir sobreviver do meu negocio</v>
          </cell>
        </row>
        <row r="130">
          <cell r="A130" t="str">
            <v>almeida bebidas</v>
          </cell>
          <cell r="B130" t="str">
            <v>Adriano Almeida</v>
          </cell>
          <cell r="C130" t="str">
            <v>distribuidoraalmeida87@gmail.com</v>
          </cell>
          <cell r="D130" t="str">
            <v>Masculino</v>
          </cell>
          <cell r="E130" t="str">
            <v>Médio completo</v>
          </cell>
          <cell r="F130">
            <v>34707</v>
          </cell>
          <cell r="G130" t="str">
            <v>(61) 99826-0946</v>
          </cell>
          <cell r="H130" t="str">
            <v>72.871-089</v>
          </cell>
          <cell r="I130" t="str">
            <v>Valparaíso de Goiás</v>
          </cell>
          <cell r="J130" t="str">
            <v>Goiás</v>
          </cell>
          <cell r="K130" t="str">
            <v>Individual (estou sozinho(a))</v>
          </cell>
          <cell r="L130" t="str">
            <v>Sim</v>
          </cell>
          <cell r="M130" t="str">
            <v>meu negocio começou longo quando eu fui demitido da empresa que eu tralhava.</v>
          </cell>
          <cell r="N130" t="str">
            <v xml:space="preserve">de ter minha casa própria ela esta avaliada este 100 mil pra 200 mil </v>
          </cell>
          <cell r="O130" t="str">
            <v xml:space="preserve">pela minha dificuldade de vida financeira atualmente </v>
          </cell>
          <cell r="P130" t="str">
            <v xml:space="preserve">precisaria de um apoio financeiro e continua fazendo curso de empreendedor   </v>
          </cell>
          <cell r="Q130" t="str">
            <v xml:space="preserve">mas dedicação ao meu negocio mas tempo mas dialogo com meus clientes  </v>
          </cell>
          <cell r="R130" t="str">
            <v xml:space="preserve">acho que me ajudaria bastante a me devolver daqui pra frente </v>
          </cell>
        </row>
        <row r="131">
          <cell r="A131" t="str">
            <v>Dendê com Mel</v>
          </cell>
          <cell r="B131" t="str">
            <v>Fabia Faria</v>
          </cell>
          <cell r="C131" t="str">
            <v>faria.fabia@yahoo.com.br</v>
          </cell>
          <cell r="D131" t="str">
            <v>Feminino</v>
          </cell>
          <cell r="E131" t="str">
            <v>Médio completo</v>
          </cell>
          <cell r="F131">
            <v>32560</v>
          </cell>
          <cell r="G131" t="str">
            <v>(11) 98903-3313</v>
          </cell>
          <cell r="H131" t="str">
            <v>05.382-050</v>
          </cell>
          <cell r="I131" t="str">
            <v>São Paulo</v>
          </cell>
          <cell r="J131" t="str">
            <v>São Paulo</v>
          </cell>
          <cell r="K131" t="str">
            <v>Individual (estou sozinho(a))</v>
          </cell>
          <cell r="L131" t="str">
            <v>Sim</v>
          </cell>
          <cell r="M131" t="str">
            <v>Nasceu de uma necessidade de uma renda extra e uma procura dos colegas do meu local de trabalho, devido a região de trabalho ser muito cara.</v>
          </cell>
          <cell r="N131" t="str">
            <v>Meu sonho e ter minha próprio espaço com uma boa estrutura para conseguir atender uma maior demanda com qualidade. Precisaria de 15 mil reais</v>
          </cell>
          <cell r="O131" t="str">
            <v>No meu negocio crescia para atuar num mercado que hoje em dia não consigo atingir devido a falta de estrutura que tenho.</v>
          </cell>
          <cell r="P131" t="str">
            <v xml:space="preserve">Preciso de uma saúde financeira para me ajudar para ajudar </v>
          </cell>
          <cell r="Q131" t="str">
            <v>Apreender a fazer melhor controle das minha finanças e controle de estoque, ser mais agressivo na questão de divulgação e consolidar mais clientes.</v>
          </cell>
          <cell r="R131" t="str">
            <v>Me ajudar no direcionamento correto para um caminho com uma maior estrutura e consciência de cada função no andamento da empresa para ter sucesso.</v>
          </cell>
        </row>
        <row r="132">
          <cell r="A132" t="str">
            <v>ANASTACIO - CASA DE ARTE E COSTURA</v>
          </cell>
          <cell r="B132" t="str">
            <v>MIRIAN ANASTÁCIO SILVA</v>
          </cell>
          <cell r="C132" t="str">
            <v>miriananastaciodasilva@gmail.com</v>
          </cell>
          <cell r="D132" t="str">
            <v>Feminino</v>
          </cell>
          <cell r="E132" t="str">
            <v>Superior incompleto</v>
          </cell>
          <cell r="F132">
            <v>29116</v>
          </cell>
          <cell r="G132" t="str">
            <v>(21) 98438-8366</v>
          </cell>
          <cell r="H132" t="str">
            <v>24.370-670</v>
          </cell>
          <cell r="I132" t="str">
            <v>Niterói</v>
          </cell>
          <cell r="J132" t="str">
            <v>Rio de Janeiro</v>
          </cell>
          <cell r="K132" t="str">
            <v>Individual (estou sozinho(a))</v>
          </cell>
          <cell r="L132" t="str">
            <v>Sim</v>
          </cell>
          <cell r="M132" t="str">
            <v>NASCEU DA NECESSIDADE QUE VEJO EM ENCONTRAR ROUPAS DE QUALIDADE E ACESSÍVEIS,PARA UM PÚBICO QUE QUER CONSUMIR MODA MAS NÃO PODE PAGAR ABSURDOS POR ISS</v>
          </cell>
          <cell r="N132" t="str">
            <v>GOSTARIA DE ESTAR COM MINHA MARCA ESTABELECIDA,FORTE,COM UMA LARGA DIVULGAÇÃO,COM VENDAS FÍSICAS E VIRTUAIS,GERANDO RENDA E EMPREGO NA COMUN.R$4000,00</v>
          </cell>
          <cell r="O132" t="str">
            <v>A MARCA TRARIA INVESTIMENTO PARA UM PROJETO SOCIAL,CASA ATELIÊ QUE CAPACITARÁ MENINAS E MULHERES DA COMUNIDADE ONDE MORO E ONDE A MARCA SERÁ ESTABELEC</v>
          </cell>
          <cell r="P132" t="str">
            <v>PRECISO APRENDER E ENTENDER TUDO SOBRE FINANÇAS E COMO GERIR E TRANSFORMAR MEU NEGÓCIO EM ALGO RENTÁVEL E DE SUCESSO</v>
          </cell>
          <cell r="Q132" t="str">
            <v>TER MAIS AUTOCONFIANÇA,ORGANIZAR MELHOR MINHAS CONTAS E POUPAR MAIS.</v>
          </cell>
          <cell r="R132" t="str">
            <v>CONSEGUIRIA ORGANIZAR OS RECURSOS JÁ INVESTIDOS E COMO CALCULAR O PREÇO DOS PRODUTOS</v>
          </cell>
        </row>
        <row r="133">
          <cell r="A133" t="str">
            <v xml:space="preserve">Mamagu Bolsas e Acessórios </v>
          </cell>
          <cell r="B133" t="str">
            <v>MARCELLE Gumerato Severino</v>
          </cell>
          <cell r="C133" t="str">
            <v>msgumerato@gmail.com</v>
          </cell>
          <cell r="D133" t="str">
            <v>Feminino</v>
          </cell>
          <cell r="E133" t="str">
            <v>Superior completo</v>
          </cell>
          <cell r="F133">
            <v>28526</v>
          </cell>
          <cell r="G133" t="str">
            <v>(31) 99305-0022</v>
          </cell>
          <cell r="H133" t="str">
            <v>30.280-220</v>
          </cell>
          <cell r="I133" t="str">
            <v>Belo Horizonte</v>
          </cell>
          <cell r="J133" t="str">
            <v>Minas Gerais</v>
          </cell>
          <cell r="K133" t="str">
            <v>Individual (estou sozinho(a))</v>
          </cell>
          <cell r="L133" t="str">
            <v>Sim</v>
          </cell>
          <cell r="M133" t="str">
            <v>Fiquei desempregada, então transformei um hobby em negócio. Meu maior desafio é acreditar que realmente posso ganhar dinheiro com o trabalho artesanal</v>
          </cell>
          <cell r="N133" t="str">
            <v>Investir na compra de mais duas máquinas industriais e na infraestrutura necessária para montar um curso de bolsas. Cerca de R$8.200,00</v>
          </cell>
          <cell r="O133" t="str">
            <v>Aumento da produtividade, melhoria da qualidade e com o curso aumento do faturamento e reconhecimento da marca.</v>
          </cell>
          <cell r="P133" t="str">
            <v>Manter o foco, pois até então divido a atenção com projetos na minha área de formação. Criar novos pontos de venda e aumentar a variedade de produtos.</v>
          </cell>
          <cell r="Q133" t="str">
            <v>Vencer o preconceito, sou engenharia e sempre vi o trabalho artesanal como uma sub-atividade ou atividade não qualificada, isto está mudando.</v>
          </cell>
          <cell r="R133" t="str">
            <v>Melhorar meu foco e compreender melhor o meu produto e meu cliente.</v>
          </cell>
        </row>
        <row r="134">
          <cell r="A134" t="str">
            <v>ATHUS SPORTS</v>
          </cell>
          <cell r="B134" t="str">
            <v>juliana batista</v>
          </cell>
          <cell r="C134" t="str">
            <v>athussports@gmail.com</v>
          </cell>
          <cell r="D134" t="str">
            <v>Feminino</v>
          </cell>
          <cell r="E134" t="str">
            <v>Superior incompleto</v>
          </cell>
          <cell r="F134">
            <v>31856</v>
          </cell>
          <cell r="G134" t="str">
            <v>(16) 3366-8572</v>
          </cell>
          <cell r="H134" t="str">
            <v>13.573-282</v>
          </cell>
          <cell r="I134" t="str">
            <v>São Carlos</v>
          </cell>
          <cell r="J134" t="str">
            <v>São Paulo</v>
          </cell>
          <cell r="K134" t="str">
            <v>Individual (estou sozinho(a))</v>
          </cell>
          <cell r="L134" t="str">
            <v>Sim</v>
          </cell>
          <cell r="M134" t="str">
            <v>Sempre tive vontade de ter meu próprio negócio,e meu esposo é da área de educação física, começamos buscando material em São Paulo para revender.</v>
          </cell>
          <cell r="N134" t="str">
            <v>Daqui um ano gostaria de estar com faturamento 100.000,00 por mês, custará em torno de 50.00,00 para investir em marketing e estoque.</v>
          </cell>
          <cell r="O134" t="str">
            <v>Aumentar e expandir minha loja tendo uma renda maior para ter uma qualidade de vida melhor para minha família.</v>
          </cell>
          <cell r="P134" t="str">
            <v>investir em propaganda, melhorar meu desempenho nas vendas</v>
          </cell>
          <cell r="Q134" t="str">
            <v>Acreditar mais na minha capacidade, menos pensamentos negativos, sentir mais segurança.</v>
          </cell>
          <cell r="R134" t="str">
            <v>Conseguiria ter mais visão do meu negócio, encontrar os meus erros, ter mais conhecimento sobre finanças, um aperfeiçoamento sobre vendas.</v>
          </cell>
        </row>
        <row r="135">
          <cell r="A135" t="str">
            <v>Mãos que embalam sonhos</v>
          </cell>
          <cell r="B135" t="str">
            <v>Rosa Carolina dosSantos Pires</v>
          </cell>
          <cell r="C135" t="str">
            <v>carol.criativa15@gmail.com</v>
          </cell>
          <cell r="D135" t="str">
            <v>Feminino</v>
          </cell>
          <cell r="E135" t="str">
            <v>Superior completo</v>
          </cell>
          <cell r="F135">
            <v>31335</v>
          </cell>
          <cell r="G135" t="str">
            <v>(61) 98530-7720</v>
          </cell>
          <cell r="H135" t="str">
            <v>72.210-247</v>
          </cell>
          <cell r="I135" t="str">
            <v>Brasília</v>
          </cell>
          <cell r="J135" t="str">
            <v>Distrito Federal</v>
          </cell>
          <cell r="K135" t="str">
            <v>Grupo produtivo</v>
          </cell>
          <cell r="L135" t="str">
            <v>Sim</v>
          </cell>
          <cell r="M135" t="str">
            <v xml:space="preserve">Nasceu por uma questão necessidade alimentar e abondono do meu genitor, quando criança e minha mãe começou a transformar o lixo em luxo. </v>
          </cell>
          <cell r="N135" t="str">
            <v xml:space="preserve">Conseguir um espaço para produzir e vender os produtos e alcançar parceiros e fornecedores. 1.000 para alugar um espaço, por mês. </v>
          </cell>
          <cell r="O135" t="str">
            <v xml:space="preserve">A partir do espaço e apoio de parceiros poderemos empreender o máximo possível e fazer girar ao máximo o dinheiro que ganharmos. </v>
          </cell>
          <cell r="P135" t="str">
            <v xml:space="preserve">Parar de misturar o dinheiro pessoal do negócio e abrir uma poupança só para o empreendimento. </v>
          </cell>
          <cell r="Q135" t="str">
            <v>Me organizar financeiramente  minha vida pessoal para não prejudicar o meu negócio que muita das vezes não vejo resultado do meu empreendimento lucro.</v>
          </cell>
          <cell r="R135" t="str">
            <v xml:space="preserve">Conseguir traçar caminhos  comigo, para chegar até um parceiro que abresse o nosso empreendimento e daí  consegui um espaço para o negócio. </v>
          </cell>
        </row>
        <row r="136">
          <cell r="A136" t="str">
            <v xml:space="preserve">CAFÉ TATTOO </v>
          </cell>
          <cell r="B136" t="str">
            <v>Jonathan Durval Medeiros</v>
          </cell>
          <cell r="C136" t="str">
            <v>jonathan.durval@bol.com.br</v>
          </cell>
          <cell r="D136" t="str">
            <v>Masculino</v>
          </cell>
          <cell r="E136" t="str">
            <v>Médio completo</v>
          </cell>
          <cell r="F136">
            <v>30341</v>
          </cell>
          <cell r="G136" t="str">
            <v>(11) 95481-1802</v>
          </cell>
          <cell r="H136" t="str">
            <v>08.441-050</v>
          </cell>
          <cell r="I136" t="str">
            <v>São Paulo</v>
          </cell>
          <cell r="J136" t="str">
            <v>São Paulo</v>
          </cell>
          <cell r="K136" t="str">
            <v>Individual (estou sozinho(a))</v>
          </cell>
          <cell r="L136" t="str">
            <v>Sim</v>
          </cell>
          <cell r="M136" t="str">
            <v>Já sabia desenhar comprei uma máquina de tatuar, foi difícil aprender mas hoje tenho uma loja bem vista</v>
          </cell>
          <cell r="N136" t="str">
            <v>Quero aumentar minha loja vai custar uns R $ 5,000,00</v>
          </cell>
          <cell r="O136" t="str">
            <v xml:space="preserve">Teria um impacto muito significativo, melhorando a estética e atrairia mais clientes </v>
          </cell>
          <cell r="P136" t="str">
            <v xml:space="preserve">Preciso mudar a gestão financeira, ultimamente não sei para onde vai o dinheiro da loja </v>
          </cell>
          <cell r="Q136" t="str">
            <v xml:space="preserve">Eu preciso pra de fazer promessas e por em prática tudo o que ando aprendendo </v>
          </cell>
          <cell r="R136" t="str">
            <v xml:space="preserve">Acho que iria demorar um pouco mais,  pq o valor que preciso é maior do que a loja atinge por mês </v>
          </cell>
        </row>
        <row r="137">
          <cell r="A137" t="str">
            <v>Infinity Diamond</v>
          </cell>
          <cell r="B137" t="str">
            <v>Viviane Aline Garvasio Nigro</v>
          </cell>
          <cell r="C137" t="str">
            <v>vivianegarvasionigro@gmail.com</v>
          </cell>
          <cell r="D137" t="str">
            <v>Feminino</v>
          </cell>
          <cell r="E137" t="str">
            <v>Superior incompleto</v>
          </cell>
          <cell r="F137">
            <v>33804</v>
          </cell>
          <cell r="G137" t="str">
            <v>(21) 99944-3471</v>
          </cell>
          <cell r="H137" t="str">
            <v>25.902-310</v>
          </cell>
          <cell r="I137" t="str">
            <v>Magé</v>
          </cell>
          <cell r="J137" t="str">
            <v>Rio de Janeiro</v>
          </cell>
          <cell r="K137" t="str">
            <v>Individual (estou sozinho(a))</v>
          </cell>
          <cell r="L137" t="str">
            <v>Sim</v>
          </cell>
          <cell r="M137" t="str">
            <v xml:space="preserve">Nasceu a partir de uma necessidade: como mulher quero sempre usar lindos acessórios, mas dá trabalho e custa muito comprar uma peça em cada loja. </v>
          </cell>
          <cell r="N137" t="str">
            <v xml:space="preserve">Ter os mais variados acessórios de várias marcas e que minhas clientes só precisem acessar meu site para ter tudo o que querem! </v>
          </cell>
          <cell r="O137" t="str">
            <v>Um impacto imenso na minha rotina. Sou mãe, sou esposa e empreendedora, mas estou disposta a arregaçar minhas mangas e adaptar meu tempo para isso!</v>
          </cell>
          <cell r="P137" t="str">
            <v xml:space="preserve">Precisaria captar mais clientes, divulgar mais o meu negócio, </v>
          </cell>
          <cell r="Q137" t="str">
            <v xml:space="preserve">Ser mais atirada, perder um pouco a timidez para fazer conhecer pessoas novas, através dessas amizades construir redes e parcerias. </v>
          </cell>
          <cell r="R137" t="str">
            <v>Estou no caminho certo, mas sozinha a caminhada parece longa. Tenho certeza que com alguém me auxiliando, vou chegar mais rápido nos meus objetivos!</v>
          </cell>
        </row>
        <row r="138">
          <cell r="A138" t="str">
            <v>DeMello Marketing e Eventos</v>
          </cell>
          <cell r="B138" t="str">
            <v>Rosiane Barros Lessa de Mello Alves</v>
          </cell>
          <cell r="C138" t="str">
            <v>demellorosiane@gmail.com</v>
          </cell>
          <cell r="D138" t="str">
            <v>Feminino</v>
          </cell>
          <cell r="E138" t="str">
            <v>Superior completo</v>
          </cell>
          <cell r="F138">
            <v>30604</v>
          </cell>
          <cell r="G138" t="str">
            <v>(21) 99243-9933</v>
          </cell>
          <cell r="H138" t="str">
            <v>22.755-155</v>
          </cell>
          <cell r="I138" t="str">
            <v>Rio de Janeiro</v>
          </cell>
          <cell r="J138" t="str">
            <v>Rio de Janeiro</v>
          </cell>
          <cell r="K138" t="str">
            <v>Individual (estou sozinho(a))</v>
          </cell>
          <cell r="L138" t="str">
            <v>Sim</v>
          </cell>
          <cell r="M138" t="str">
            <v>Após a maternidade percebi que o mercado raramente contrata mães, então criei meu próprio negócio.</v>
          </cell>
          <cell r="N138" t="str">
            <v>Adquirir uma máquina de salgados. O equipamento custa, em média, 30 mil reais,</v>
          </cell>
          <cell r="O138" t="str">
            <v>Agregaria agilidade possibilitando o atendimento a mais clientes e consequentemente crescimento, não só de renda como de tamanho.</v>
          </cell>
          <cell r="P138" t="str">
            <v>Captar mais clientes investindo em um plano de marketing mais efetivo.</v>
          </cell>
          <cell r="Q138" t="str">
            <v>O curso que participei na primeira etapa já contribuiu para o meu amadurecimento para a administração das finanças, tanto pessoais como da empresa.</v>
          </cell>
          <cell r="R138" t="str">
            <v>Acredito que a mentoria nos proporcione uma amplitude na visão do negócio, mas financeiramente analiso serem necessários pelo menos dois meses.</v>
          </cell>
        </row>
        <row r="139">
          <cell r="A139" t="str">
            <v>Laurateliê Laços e Mimos</v>
          </cell>
          <cell r="B139" t="str">
            <v>Jaqueline Noronha</v>
          </cell>
          <cell r="C139" t="str">
            <v>jn.chagas14@gmail.com</v>
          </cell>
          <cell r="D139" t="str">
            <v>Feminino</v>
          </cell>
          <cell r="E139" t="str">
            <v>Superior incompleto</v>
          </cell>
          <cell r="F139">
            <v>33424</v>
          </cell>
          <cell r="G139" t="str">
            <v>(21) 99639-3797</v>
          </cell>
          <cell r="H139" t="str">
            <v>24.868-376</v>
          </cell>
          <cell r="I139" t="str">
            <v>Itaboraí</v>
          </cell>
          <cell r="J139" t="str">
            <v>Rio de Janeiro</v>
          </cell>
          <cell r="K139" t="str">
            <v>Individual (estou sozinho(a))</v>
          </cell>
          <cell r="L139" t="str">
            <v>Sim</v>
          </cell>
          <cell r="M139" t="str">
            <v>Resolvi investir em um negócio que amo, para poder trabalhar em casa, cuidando da minha família e me realizar ao mesmo tempo.</v>
          </cell>
          <cell r="N139" t="str">
            <v>Gostaria de consolidar minha marca de artesanato voltado para público infantil e custaria em torno de 4.000,00. Acredito que seja sonho para um ano.</v>
          </cell>
          <cell r="O139" t="str">
            <v>Possibilitaria minha liberdade financeira, gostaria de comprar uma casa, carro para proporcionar aos meus filhos o melhor que puder. Aliviar as contas</v>
          </cell>
          <cell r="P139" t="str">
            <v>Sou iniciante e farei o que estiver ao meu alcance para que meu negócio cresça e ultrapasse até às minhas expectativas.</v>
          </cell>
          <cell r="Q139" t="str">
            <v>Preciso ter mais autoconhecimento, ser menos perfeccionista, menos auto crítica, acreditar mais que sou capaz.</v>
          </cell>
          <cell r="R139" t="str">
            <v>Acredito que preciso de organização financeira para que não desequilibre as contas e me perca no caminho quando o dinheiro entrar efetivamente.</v>
          </cell>
        </row>
        <row r="140">
          <cell r="A140" t="str">
            <v>Contos de Fraldas</v>
          </cell>
          <cell r="B140" t="str">
            <v>Bruno Paulino</v>
          </cell>
          <cell r="C140" t="str">
            <v>brunostagg@outlook.com</v>
          </cell>
          <cell r="D140" t="str">
            <v>Masculino</v>
          </cell>
          <cell r="E140" t="str">
            <v>Médio completo</v>
          </cell>
          <cell r="F140">
            <v>32780</v>
          </cell>
          <cell r="G140" t="str">
            <v>(81) 99828-2616</v>
          </cell>
          <cell r="H140" t="str">
            <v>53.050-190</v>
          </cell>
          <cell r="I140" t="str">
            <v>Olinda</v>
          </cell>
          <cell r="J140" t="str">
            <v>Pernambuco</v>
          </cell>
          <cell r="K140" t="str">
            <v>Individual (estou sozinho(a))</v>
          </cell>
          <cell r="L140" t="str">
            <v>Sim</v>
          </cell>
          <cell r="M140" t="str">
            <v>Realização de um sonho de ser empreendedor, de ajudar a família, amigos, de trabalhar para mim, de executar meu propósito. O desafio foi o capital ini</v>
          </cell>
          <cell r="N140" t="str">
            <v>Ter uma loja física, com pelo menos 1 funcionários. Isso me custaria uns $12,000 contando com produtos, reformas da loja, salário é despesas fixas.</v>
          </cell>
          <cell r="O140" t="str">
            <v>Realização profissional, por está trabalhando para mim, no meu negócio e realização pessoal por esta empregando alguém, por esta ajudando uma pessoa.</v>
          </cell>
          <cell r="P140" t="str">
            <v>Melhorias nas entregas das mercadorias, obter mais um funcionário para poder fazer as entregas enquanto fico na loja.</v>
          </cell>
          <cell r="Q140" t="str">
            <v>Ansiedade, saber esperar o tempo certo de aplicar, de investir... Fazer as perguntas certas, identificar uma oportunidade...</v>
          </cell>
          <cell r="R140" t="str">
            <v>Melhor planejamento, melhores instruções, ideias, indentificar erros e acertos assim como oportunidades, aprender sobre marketing, clientes, realizaçõ</v>
          </cell>
        </row>
        <row r="141">
          <cell r="A141" t="str">
            <v>Caramela Personalizados</v>
          </cell>
          <cell r="B141" t="str">
            <v>Caroline Mela</v>
          </cell>
          <cell r="C141" t="str">
            <v>caramelapersonalizados@gmail.com</v>
          </cell>
          <cell r="D141" t="str">
            <v>Feminino</v>
          </cell>
          <cell r="E141" t="str">
            <v>Superior incompleto</v>
          </cell>
          <cell r="F141">
            <v>30326</v>
          </cell>
          <cell r="G141" t="str">
            <v>(11) 94252-6048</v>
          </cell>
          <cell r="H141" t="str">
            <v>09.175-830</v>
          </cell>
          <cell r="I141" t="str">
            <v>Santo André</v>
          </cell>
          <cell r="J141" t="str">
            <v>São Paulo</v>
          </cell>
          <cell r="K141" t="str">
            <v>Individual (estou sozinho(a))</v>
          </cell>
          <cell r="L141" t="str">
            <v>Sim</v>
          </cell>
          <cell r="M141" t="str">
            <v>Engravidei de meu primeiro filho: Arthur. Desde o convite até lembrança do chá de bebê dele me fizeram ver que gostaria de ter algo relacionado à fest</v>
          </cell>
          <cell r="N141" t="str">
            <v>Ter meu negócio reconhecido no ramo de encadernação e um salário. Acredito que 5 mil reais seriam de início muito bem aproveitados!</v>
          </cell>
          <cell r="O141" t="str">
            <v>Realização pessoal em qualidade de vida e empreendedorismo certeiro</v>
          </cell>
          <cell r="P141" t="str">
            <v xml:space="preserve">Preciso de maior ênfase em gestão financeira e marketing de mídias sociais </v>
          </cell>
          <cell r="Q141" t="str">
            <v>Vencer a barreira do \&amp;#34;Não consigo, não posso, não devo\&amp;#34;!</v>
          </cell>
          <cell r="R141" t="str">
            <v>Melhora na divulgação, vendas e retorno de clientes.</v>
          </cell>
        </row>
        <row r="142">
          <cell r="A142" t="str">
            <v>Muié Bonita</v>
          </cell>
          <cell r="B142" t="str">
            <v>MARIA ISABEL BARROS FERNANDES</v>
          </cell>
          <cell r="C142" t="str">
            <v>maria_bf@hotmail.com</v>
          </cell>
          <cell r="D142" t="str">
            <v>Feminino</v>
          </cell>
          <cell r="E142" t="str">
            <v>Superior completo</v>
          </cell>
          <cell r="F142">
            <v>32478</v>
          </cell>
          <cell r="G142" t="str">
            <v>(85) 98889-1108</v>
          </cell>
          <cell r="H142" t="str">
            <v>60.866-740</v>
          </cell>
          <cell r="I142" t="str">
            <v>Fortaleza</v>
          </cell>
          <cell r="J142" t="str">
            <v>Ceará</v>
          </cell>
          <cell r="K142" t="str">
            <v>Sociedade (tenho sócios)</v>
          </cell>
          <cell r="L142" t="str">
            <v>Sim</v>
          </cell>
          <cell r="M142" t="str">
            <v>A crescente preocupação e consciência dos cuidados com a saúde pessoal e ambiental nos fez produzir cosméticos mais naturais, com beleza e bem-estar.</v>
          </cell>
          <cell r="N142" t="str">
            <v>Formalizar nosso negócio e conseguir nos manter exclusivamente dele. Aproximadamente R$15.000,00</v>
          </cell>
          <cell r="O142" t="str">
            <v>Nosso negócio passaria a ter um faturamento mensal de R$10.000,00 e um pró-labore de R$ 2.000,00 fazendo com eu pudesse ter uma vida mais confortável.</v>
          </cell>
          <cell r="P142" t="str">
            <v>Vender não apenas pela internet, ampliar a rede de clientes, ter um plano de marketing bem definido, contratar vendedores, investimento de terceiros.</v>
          </cell>
          <cell r="Q142" t="str">
            <v>Aprender mais sobre finanças, buscar conhecer e manter contato com mais empreendedores, participar de eventos no nosso ramo, abrir me para parcerias.</v>
          </cell>
          <cell r="R142" t="str">
            <v xml:space="preserve">Planejar a traçar o caminho para aumentar as vendas, com marketing, propaganda, auxiliando no plano financeiro e operacional. </v>
          </cell>
        </row>
        <row r="143">
          <cell r="A143" t="str">
            <v>Carina Massas Frescas</v>
          </cell>
          <cell r="B143" t="str">
            <v>Carina Theodoro Nogueira</v>
          </cell>
          <cell r="C143" t="str">
            <v>carinamassasfrescas@gmail.com</v>
          </cell>
          <cell r="D143" t="str">
            <v>Feminino</v>
          </cell>
          <cell r="E143" t="str">
            <v>Superior completo</v>
          </cell>
          <cell r="F143">
            <v>32484</v>
          </cell>
          <cell r="G143" t="str">
            <v>(44) 99995-9318</v>
          </cell>
          <cell r="H143" t="str">
            <v>87.303-270</v>
          </cell>
          <cell r="I143" t="str">
            <v>Campo Mourão</v>
          </cell>
          <cell r="J143" t="str">
            <v>Paraná</v>
          </cell>
          <cell r="K143" t="str">
            <v>Individual (estou sozinho(a))</v>
          </cell>
          <cell r="L143" t="str">
            <v>Sim</v>
          </cell>
          <cell r="M143" t="str">
            <v xml:space="preserve">Nasceu em 2016 na faculdade de alimentos, que me motivou muito a empreender. Fiz a sensorial das massas e obtive uma resultado muito satisfatório. </v>
          </cell>
          <cell r="N143" t="str">
            <v xml:space="preserve">Comprar uma bicicleta elétrica scooter para fazer as entregas das massas, que custa 4 mil reais. Já perdi muitas vendas por não fazer entregas. </v>
          </cell>
          <cell r="O143" t="str">
            <v>No negócio é a conquista de mais clientes. Na vida pessoal vou ficar mais descansada para fazer as massas, já que eu vou parar de andar a pé.</v>
          </cell>
          <cell r="P143" t="str">
            <v xml:space="preserve">Aumentar as vendas, para isso preciso fazer as entregas também, nem todo cliente vem até a minha residência para buscar as massas. </v>
          </cell>
          <cell r="Q143" t="str">
            <v>Preciso ter confiança  e muita perseverança. Eu acredito muito no meu potencial. Eu vou conseguir!</v>
          </cell>
          <cell r="R143" t="str">
            <v xml:space="preserve">Mentoria sempre é importante, já participei algumas vezes. Com certeza o mentor tem uma ideia para o meu sonho. Uma solução que eu não pensei ainda. </v>
          </cell>
        </row>
        <row r="144">
          <cell r="A144" t="str">
            <v>MCP construção e reformas</v>
          </cell>
          <cell r="B144" t="str">
            <v>Marcos Carmo</v>
          </cell>
          <cell r="C144" t="str">
            <v>marcos_carmo30@outlook.com</v>
          </cell>
          <cell r="D144" t="str">
            <v>Masculino</v>
          </cell>
          <cell r="E144" t="str">
            <v>Fundamental II completo</v>
          </cell>
          <cell r="F144">
            <v>32470</v>
          </cell>
          <cell r="G144" t="str">
            <v>(11) 97764-0409</v>
          </cell>
          <cell r="H144" t="str">
            <v>09.840-260</v>
          </cell>
          <cell r="I144" t="str">
            <v>São Bernardo do Campo</v>
          </cell>
          <cell r="J144" t="str">
            <v>São Paulo</v>
          </cell>
          <cell r="K144" t="str">
            <v>Individual (estou sozinho(a))</v>
          </cell>
          <cell r="L144" t="str">
            <v>Sim</v>
          </cell>
          <cell r="M144" t="str">
            <v xml:space="preserve">Bem , eu já tinha a profissão. Sou pedreiro quando vim para São Paulo percebi , q podia ter meu próprio negócio </v>
          </cell>
          <cell r="N144" t="str">
            <v>Minha casa é um sonho que quero muito realizar , espero q tudo der certo pois estou na luta</v>
          </cell>
          <cell r="O144" t="str">
            <v>Tem mim ajudado muito , pois a gente aprende a ter mas coragem de enfrentar a vida sem ter medo , mas não é táo facil</v>
          </cell>
          <cell r="P144" t="str">
            <v>Às vezes ainda não tenho controle sobre alguns assuntos e gasto o dinheiro com outras pessoas</v>
          </cell>
          <cell r="Q144" t="str">
            <v>Saber evitar e não gastar com assuntos relacionados a outras coisas e saber comprar só as coisas importantes</v>
          </cell>
          <cell r="R144" t="str">
            <v xml:space="preserve">Muita coisa , ia soma e fazer eu crescer mas ainda como pessoa e como empreendedor </v>
          </cell>
        </row>
        <row r="145">
          <cell r="A145" t="str">
            <v xml:space="preserve">Asterisco Terapia capilar </v>
          </cell>
          <cell r="B145" t="str">
            <v>Danielle CRISTINA GOMES DA CRUZ</v>
          </cell>
          <cell r="C145" t="str">
            <v>danizinhacrz@hotmail.com</v>
          </cell>
          <cell r="D145" t="str">
            <v>Feminino</v>
          </cell>
          <cell r="E145" t="str">
            <v>Superior incompleto</v>
          </cell>
          <cell r="F145">
            <v>31478</v>
          </cell>
          <cell r="G145" t="str">
            <v>(31) 99910-9050</v>
          </cell>
          <cell r="H145" t="str">
            <v>31.250-800</v>
          </cell>
          <cell r="I145" t="str">
            <v>Belo Horizonte</v>
          </cell>
          <cell r="J145" t="str">
            <v>Minas Gerais</v>
          </cell>
          <cell r="K145" t="str">
            <v>Sociedade (tenho sócios)</v>
          </cell>
          <cell r="L145" t="str">
            <v>Sim</v>
          </cell>
          <cell r="M145" t="str">
            <v>A recuperação da alto estima das pessoas que passam por transição capilar(afro) ou algum tipo de perda capilar(alopecias,patologias no couro cabeludo)</v>
          </cell>
          <cell r="N145" t="str">
            <v>Melhorar nossa espaço,infraestrutura,custaria em torno de 10.000,00</v>
          </cell>
          <cell r="O145" t="str">
            <v>Seria possivel atender os clientes com mais conforto e privacidade,alem de poder melhorar as tecnicas com aparelhos específicos.</v>
          </cell>
          <cell r="P145" t="str">
            <v>Organização financeira e espaço físico,para gerar melhor logística de funcionamento.</v>
          </cell>
          <cell r="Q145" t="str">
            <v>Preciso ter coragem de cobrar o preço justo pelo trabalho.Pois ainda me comovo com alguns casos,e acabo fazendo trabalhos sem cobrar corretamente.</v>
          </cell>
          <cell r="R145" t="str">
            <v>Sim,pois tendo ajuda para encontrar o direcionamento correto,poderei ajudar mais pessoas e me realizar profissionalmente e na vida pessoal.</v>
          </cell>
        </row>
        <row r="146">
          <cell r="A146" t="str">
            <v>Teste</v>
          </cell>
          <cell r="B146" t="str">
            <v>Paprica Comunicação</v>
          </cell>
          <cell r="C146" t="str">
            <v>thiago@papricacomunicacao.com.br</v>
          </cell>
          <cell r="D146" t="str">
            <v>Masculino</v>
          </cell>
          <cell r="E146" t="str">
            <v>Fundamental I incompleto</v>
          </cell>
          <cell r="F146">
            <v>33156</v>
          </cell>
          <cell r="G146" t="str">
            <v>(23) 43243-2420</v>
          </cell>
          <cell r="H146" t="str">
            <v>23.423-423</v>
          </cell>
          <cell r="I146" t="str">
            <v>Curitiba</v>
          </cell>
          <cell r="J146" t="str">
            <v>Paraná</v>
          </cell>
          <cell r="K146" t="str">
            <v>Sociedade (tenho sócios)</v>
          </cell>
          <cell r="L146" t="str">
            <v>Sim</v>
          </cell>
          <cell r="M146" t="str">
            <v xml:space="preserve">Como nasceu o seu negócio? Conte sobre o seu começo: o que te motivou a empreender, quais foram os desafios e conquistas no início da sua jornada?
</v>
          </cell>
          <cell r="N146" t="str">
            <v xml:space="preserve">Como nasceu o seu negócio? Conte sobre o seu começo: o que te motivou a empreender, quais foram os desafios e conquistas no início da sua jornada?
</v>
          </cell>
          <cell r="O146" t="str">
            <v xml:space="preserve">Como nasceu o seu negócio? Conte sobre o seu começo: o que te motivou a empreender, quais foram os desafios e conquistas no início da sua jornada?
</v>
          </cell>
          <cell r="P146" t="str">
            <v xml:space="preserve">Como nasceu o seu negócio? Conte sobre o seu começo: o que te motivou a empreender, quais foram os desafios e conquistas no início da sua jornada?
</v>
          </cell>
          <cell r="Q146" t="str">
            <v xml:space="preserve">Como nasceu o seu negócio? Conte sobre o seu começo: o que te motivou a empreender, quais foram os desafios e conquistas no início da sua jornada?
</v>
          </cell>
          <cell r="R146" t="str">
            <v xml:space="preserve">Como nasceu o seu negócio? Conte sobre o seu começo: o que te motivou a empreender, quais foram os desafios e conquistas no início da sua jornada?
</v>
          </cell>
        </row>
        <row r="147">
          <cell r="A147" t="str">
            <v xml:space="preserve">Gamalu presentes e decorações </v>
          </cell>
          <cell r="B147" t="str">
            <v>Marielli Vilalva</v>
          </cell>
          <cell r="C147" t="str">
            <v>marielli.vilalvadejesus@gmail.com</v>
          </cell>
          <cell r="D147" t="str">
            <v>Feminino</v>
          </cell>
          <cell r="E147" t="str">
            <v>Médio completo</v>
          </cell>
          <cell r="F147">
            <v>34679</v>
          </cell>
          <cell r="G147" t="str">
            <v>(67) 99673-0095</v>
          </cell>
          <cell r="H147" t="str">
            <v>79.370-000</v>
          </cell>
          <cell r="I147" t="str">
            <v>Ladário</v>
          </cell>
          <cell r="J147" t="str">
            <v>Mato Grosso do Sul</v>
          </cell>
          <cell r="K147" t="str">
            <v>Individual (estou sozinho(a))</v>
          </cell>
          <cell r="L147" t="str">
            <v>Sim</v>
          </cell>
          <cell r="M147" t="str">
            <v xml:space="preserve">Sempre tive a vontade e sonhava com meu negócio próprio sempre tive grande amor pelo que faço mas não sabia como começar pois não tinha dinheiro. </v>
          </cell>
          <cell r="N147" t="str">
            <v>Quero melhorar o local de trabalho, e precisaria de 10.000 para realizar</v>
          </cell>
          <cell r="O147" t="str">
            <v xml:space="preserve">Aumentaria bastante os lucros e visualização da loja me sentiria realizada, uma conquista pessoal. </v>
          </cell>
          <cell r="P147" t="str">
            <v xml:space="preserve">Conquistar novos clientes e evitar vender fiado, evitar gastos com desnecessário </v>
          </cell>
          <cell r="Q147" t="str">
            <v xml:space="preserve">Parar de ver somente a necessidade das pessoas invés das minhas. </v>
          </cell>
          <cell r="R147" t="str">
            <v xml:space="preserve">Ser mais firme ao colocar o preço das peças e não vender fiado mais, sempre quero ajudar um cliente e ele não tem como me pagar no momento. </v>
          </cell>
        </row>
        <row r="148">
          <cell r="A148" t="str">
            <v>Máxima Produtos de Limpeza</v>
          </cell>
          <cell r="B148" t="str">
            <v>Renata Senger</v>
          </cell>
          <cell r="C148" t="str">
            <v>resenger.zoo@gmail.com</v>
          </cell>
          <cell r="D148" t="str">
            <v>Feminino</v>
          </cell>
          <cell r="E148" t="str">
            <v>Superior completo</v>
          </cell>
          <cell r="F148">
            <v>31520</v>
          </cell>
          <cell r="G148" t="str">
            <v>(41) 99910-4191</v>
          </cell>
          <cell r="H148" t="str">
            <v>82.020-250</v>
          </cell>
          <cell r="I148" t="str">
            <v>Curitiba</v>
          </cell>
          <cell r="J148" t="str">
            <v>Paraná</v>
          </cell>
          <cell r="K148" t="str">
            <v>Sociedade (tenho sócios)</v>
          </cell>
          <cell r="L148" t="str">
            <v>Sim</v>
          </cell>
          <cell r="M148" t="str">
            <v>Na verdade meu pai inicio este negócio, e devido ao falecimento dele em maio de 2018, eu sai do meu emprego fixo para ajudar a minha mãe a continuar.</v>
          </cell>
          <cell r="N148" t="str">
            <v>Gostaria que a empresa já esteja dando lucro e que o salario dos sócios seja pelo menos R$ 3000,00, hoje o custo mensal para alcançar é R$25000,00/mes</v>
          </cell>
          <cell r="O148" t="str">
            <v>impacto total, melhor minha vida financeira pessoal, e a vida financeira da minha mãe.</v>
          </cell>
          <cell r="P148" t="str">
            <v>Separar o salário da empresa e dos empresários, ter outro local físico, e aumentar as vendas.</v>
          </cell>
          <cell r="Q148" t="str">
            <v>sinceramente não sei, acho que preciso aprender a ser uma vendedora.</v>
          </cell>
          <cell r="R148" t="str">
            <v>Vendas, planejamento, e procedimentos, acho que precisamos de procedimentos internos. acredito que a mentoria possa ajudar.</v>
          </cell>
        </row>
        <row r="149">
          <cell r="A149" t="str">
            <v>ProcurAqui Agência Digital</v>
          </cell>
          <cell r="B149" t="str">
            <v>Cleber Gasparini</v>
          </cell>
          <cell r="C149" t="str">
            <v>clebergasparini@outlook.com</v>
          </cell>
          <cell r="D149" t="str">
            <v>Masculino</v>
          </cell>
          <cell r="E149" t="str">
            <v>Superior incompleto</v>
          </cell>
          <cell r="F149">
            <v>34843</v>
          </cell>
          <cell r="G149" t="str">
            <v>(51) 99550-6908</v>
          </cell>
          <cell r="H149" t="str">
            <v>95.630-000</v>
          </cell>
          <cell r="I149" t="str">
            <v>Parobé</v>
          </cell>
          <cell r="J149" t="str">
            <v>Rio Grande do Sul</v>
          </cell>
          <cell r="K149" t="str">
            <v>Sociedade (tenho sócios)</v>
          </cell>
          <cell r="L149" t="str">
            <v>Sim</v>
          </cell>
          <cell r="M149" t="str">
            <v>Nasceu da junção de ideias de um amigo e minhas. Sempre tive vontade de ter meu negócio, não é fácil no começo, mas estamos progredindo.</v>
          </cell>
          <cell r="N149" t="str">
            <v>No momento, nosso maior sonho é abrir um escritório e deixarmos de ser Home Office. Provavelmente isso custaria em torno de 10.000,00 reais.</v>
          </cell>
          <cell r="O149" t="str">
            <v>Total impacto. Um ambiente bonito para receber os clientes e passar mais confiança na marca. Ter uma imagem boa para quem trabalha com imagem.</v>
          </cell>
          <cell r="P149" t="str">
            <v>Mais clientes, parcerias com grandes empresas ou franquias. A empresa ainda é muito nova, mas pelos resultados, há boas chances de irmos longe.</v>
          </cell>
          <cell r="Q149" t="str">
            <v>Melhorar minha gestão financeira, esquecer do \&amp;#34;eu mereço\&amp;#34;, mesmo trabalhando maior parte do tempo haha. Contribuir para o crescimento dos sócios.</v>
          </cell>
          <cell r="R149" t="str">
            <v>Com certeza iria aprimorar a gestão financeira do meu negócio, diminuindo os gastos e investindo onde pode trazer mais retorno.</v>
          </cell>
        </row>
        <row r="150">
          <cell r="A150" t="str">
            <v>Pipocaria Santo Gourmet</v>
          </cell>
          <cell r="B150" t="str">
            <v>Tiagna Aguida dos Santos Pereira</v>
          </cell>
          <cell r="C150" t="str">
            <v>tiagnaa@gmail.com</v>
          </cell>
          <cell r="D150" t="str">
            <v>Feminino</v>
          </cell>
          <cell r="E150" t="str">
            <v>Superior completo</v>
          </cell>
          <cell r="F150">
            <v>30837</v>
          </cell>
          <cell r="G150" t="str">
            <v>(82) 99960-7349</v>
          </cell>
          <cell r="H150" t="str">
            <v>57.306-470</v>
          </cell>
          <cell r="I150" t="str">
            <v>Arapiraca</v>
          </cell>
          <cell r="J150" t="str">
            <v>Alagoas</v>
          </cell>
          <cell r="K150" t="str">
            <v>Individual (estou sozinho(a))</v>
          </cell>
          <cell r="L150" t="str">
            <v>Sim</v>
          </cell>
          <cell r="M150" t="str">
            <v>Devido a dificuldade financeira que estava vivendo,  meus primeiros desafios foi aprender a fabricar e comercializar as pipocas gourmet.</v>
          </cell>
          <cell r="N150" t="str">
            <v>Montar a pipocaria, em um local público, hoje funciona na minha casa mesmo ( só Delivery) Custaria R$5.000,00</v>
          </cell>
          <cell r="O150" t="str">
            <v>Cresceria consideravelmente uma vez que, abrangeria um maior número de clientes que conheceriam o espaço e  consequentemente maior número de vendas.</v>
          </cell>
          <cell r="P150" t="str">
            <v>Colocar em prática tudo o que aprendi referente a gestão financeira, a estrutura física e  o marketing.</v>
          </cell>
          <cell r="Q150" t="str">
            <v>Ter coragem de arriscar com responsabilidade, acreditar no meu potencial e focar no meu objetivo.</v>
          </cell>
          <cell r="R150" t="str">
            <v>Organizar a gestão financeira, elaborar a  carteira de clientes , melhorar o marketing e aumentar as vendas.</v>
          </cell>
        </row>
        <row r="151">
          <cell r="A151" t="str">
            <v>Casa da coxinha</v>
          </cell>
          <cell r="B151" t="str">
            <v>Agda Sousa silva</v>
          </cell>
          <cell r="C151" t="str">
            <v>agda1312@gmail.com</v>
          </cell>
          <cell r="D151" t="str">
            <v>Feminino</v>
          </cell>
          <cell r="E151" t="str">
            <v>Superior incompleto</v>
          </cell>
          <cell r="F151">
            <v>33868</v>
          </cell>
          <cell r="G151" t="str">
            <v>(62) 99471-9247</v>
          </cell>
          <cell r="H151" t="str">
            <v>75.250-155</v>
          </cell>
          <cell r="I151" t="str">
            <v>Senador Canedo</v>
          </cell>
          <cell r="J151" t="str">
            <v>Goiás</v>
          </cell>
          <cell r="K151" t="str">
            <v>Individual (estou sozinho(a))</v>
          </cell>
          <cell r="L151" t="str">
            <v>Sim</v>
          </cell>
          <cell r="M151" t="str">
            <v>Através de uma ideia que eu vi e provei e gostei, através de uma pesquisa na minha cidade notei que não tinha esse tipo de negócio.</v>
          </cell>
          <cell r="N151" t="str">
            <v>Me torna a maior e melhor salgadeira da minha cidade fazer minha empresa ser reconhecida como referência no ramo de salgados. Algo em torno de 60 mil.</v>
          </cell>
          <cell r="O151" t="str">
            <v>Reconhecimento, satisfação, realização pessoal e profissional.</v>
          </cell>
          <cell r="P151" t="str">
            <v>Meu negócio ainda não está em atividade, esta em processo implantação.</v>
          </cell>
          <cell r="Q151" t="str">
            <v>Disciplina financeira, estipular metas, e eliminar a procrastinação.</v>
          </cell>
          <cell r="R151" t="str">
            <v>Eu ia conseguir colocar meu negócio em prática, ia melhorar meu conhecimento e eu ia conseguir melhorar todos os itens da pergunta anterior.</v>
          </cell>
        </row>
        <row r="152">
          <cell r="A152" t="str">
            <v>É pra já! Salgados</v>
          </cell>
          <cell r="B152" t="str">
            <v>Diulio Masson</v>
          </cell>
          <cell r="C152" t="str">
            <v>879769169079686@facebook.com</v>
          </cell>
          <cell r="D152" t="str">
            <v>Masculino</v>
          </cell>
          <cell r="E152" t="str">
            <v>Médio completo</v>
          </cell>
          <cell r="F152">
            <v>32090</v>
          </cell>
          <cell r="G152" t="str">
            <v>(11) 95783-5775</v>
          </cell>
          <cell r="H152" t="str">
            <v>02.079-000</v>
          </cell>
          <cell r="I152" t="str">
            <v>São Paulo</v>
          </cell>
          <cell r="J152" t="str">
            <v>São Paulo</v>
          </cell>
          <cell r="K152" t="str">
            <v>Individual (estou sozinho(a))</v>
          </cell>
          <cell r="L152" t="str">
            <v>Sim</v>
          </cell>
          <cell r="M152" t="str">
            <v xml:space="preserve">De início eu comprava tudo de salgados .. Mais já aprendi agora não compro mais .. </v>
          </cell>
          <cell r="N152" t="str">
            <v>Ir para um lugar maior .. Uns 7 mil .. arrumar a garagem da minha mãe e fugir do aluguel</v>
          </cell>
          <cell r="O152" t="str">
            <v xml:space="preserve">Melhora de 200% na produção e venda e organização </v>
          </cell>
          <cell r="P152" t="str">
            <v xml:space="preserve">O endereço o aluguel me mata Sem dúvidas ir para um lugar maior </v>
          </cell>
          <cell r="Q152" t="str">
            <v xml:space="preserve">Mais energia mais disposição mais tempo mais atenção menos generosidade </v>
          </cell>
          <cell r="R152" t="str">
            <v>Aumentar as vendas no minimo de 30% ou maisn assim espero</v>
          </cell>
        </row>
        <row r="153">
          <cell r="A153" t="str">
            <v>Sustenta</v>
          </cell>
          <cell r="B153" t="str">
            <v>José Ronaldo dos Santos Souza Filho</v>
          </cell>
          <cell r="C153" t="str">
            <v>ronaldobonas@gmail.com</v>
          </cell>
          <cell r="D153" t="str">
            <v>Masculino</v>
          </cell>
          <cell r="E153" t="str">
            <v>Superior completo</v>
          </cell>
          <cell r="F153">
            <v>33801</v>
          </cell>
          <cell r="G153" t="str">
            <v>(83) 99805-5544</v>
          </cell>
          <cell r="H153" t="str">
            <v>58.401-696</v>
          </cell>
          <cell r="I153" t="str">
            <v>Campina Grande</v>
          </cell>
          <cell r="J153" t="str">
            <v>Paraíba</v>
          </cell>
          <cell r="K153" t="str">
            <v>Grupo produtivo</v>
          </cell>
          <cell r="L153" t="str">
            <v>Sim</v>
          </cell>
          <cell r="M153" t="str">
            <v>Vencemos o Startup Weekend Social Impact de Campina Grande.Nossa motivação é diminuir o desperdício de alimentos e empregar pessoas das comunidades.</v>
          </cell>
          <cell r="N153" t="str">
            <v>Ter um espaço físico, uma sede e foodbikes para a distribuição da nosso produto (R$15.000,00).</v>
          </cell>
          <cell r="O153" t="str">
            <v>Aumentaria a produção da equipe, empregaria a população de baixa renda em um negócio social e ainda seria nossa principal fonte de renda.</v>
          </cell>
          <cell r="P153" t="str">
            <v xml:space="preserve">Padronizar os processos de trabalho, definir melhor os papéis de cada membro do time e vender mais sem tirar o olho do controle financeiro. </v>
          </cell>
          <cell r="Q153" t="str">
            <v xml:space="preserve">Desenvolver um comportamento mais empreendedor em termos de atitudade e liderança, além da parte estratégica pra planejar melhor o nosso crescimento. </v>
          </cell>
          <cell r="R153" t="str">
            <v>Acredito que poderia melhorar e muito o planejamento e a buscca pela padronização de procesos e rotina do trabalho.</v>
          </cell>
        </row>
        <row r="154">
          <cell r="A154" t="str">
            <v>Restaurante Mexicano da Rua 7</v>
          </cell>
          <cell r="B154" t="str">
            <v>Aline Gutierrez</v>
          </cell>
          <cell r="C154" t="str">
            <v>lilicaguty@yahoo.com.br</v>
          </cell>
          <cell r="D154" t="str">
            <v>Feminino</v>
          </cell>
          <cell r="E154" t="str">
            <v>Superior completo</v>
          </cell>
          <cell r="F154">
            <v>31337</v>
          </cell>
          <cell r="G154" t="str">
            <v>(11) 98355-5464</v>
          </cell>
          <cell r="H154" t="str">
            <v>09.850-550</v>
          </cell>
          <cell r="I154" t="str">
            <v>São Bernardo do Campo</v>
          </cell>
          <cell r="J154" t="str">
            <v>São Paulo</v>
          </cell>
          <cell r="K154" t="str">
            <v>Sociedade (tenho sócios)</v>
          </cell>
          <cell r="L154" t="str">
            <v>Sim</v>
          </cell>
          <cell r="M154" t="str">
            <v xml:space="preserve">Eu acreditei no projeto e identifiquei uma oportunidade de sucesso e de crescimento pessoal e profissional. Os desafios ainda existem e sãomuitos </v>
          </cell>
          <cell r="N154" t="str">
            <v>Formalizar as participações dos sócios.  Melhorar infraestrutura geral tanto da produção de produtos, como de atendimento a clientes.  50.000,00</v>
          </cell>
          <cell r="O154" t="str">
            <v xml:space="preserve"> estaria mais segura para realizar as atividades administrativas e os clientes mais satisfeitos. Na vida pessoal eu teria estabilidade </v>
          </cell>
          <cell r="P154" t="str">
            <v>Formalização  dos sócios e  melhoria de infraestrutura.</v>
          </cell>
          <cell r="Q154" t="str">
            <v>Me organizar em relação a gestão e implantação de sistemas.</v>
          </cell>
          <cell r="R154" t="str">
            <v>Aprendizado e melhoria nas minhas atividades de gestão do negócio.</v>
          </cell>
        </row>
        <row r="155">
          <cell r="A155" t="str">
            <v>Moda Club Elegance</v>
          </cell>
          <cell r="B155" t="str">
            <v>Rachell Suntak</v>
          </cell>
          <cell r="C155" t="str">
            <v>rachellsuntak@gmail.com</v>
          </cell>
          <cell r="D155" t="str">
            <v>Feminino</v>
          </cell>
          <cell r="E155" t="str">
            <v>Superior incompleto</v>
          </cell>
          <cell r="F155">
            <v>32551</v>
          </cell>
          <cell r="G155" t="str">
            <v>(11) 99897-5056</v>
          </cell>
          <cell r="H155" t="str">
            <v>01.041-000</v>
          </cell>
          <cell r="I155" t="str">
            <v>São Paulo</v>
          </cell>
          <cell r="J155" t="str">
            <v>São Paulo</v>
          </cell>
          <cell r="K155" t="str">
            <v>Individual (estou sozinho(a))</v>
          </cell>
          <cell r="L155" t="str">
            <v>Sim</v>
          </cell>
          <cell r="M155" t="str">
            <v>Verifiquei a oportunidade através de uma grande loja de roupas do Brás, que vende para todo o Brasil porém só no atacado e no pagamento à vista.</v>
          </cell>
          <cell r="N155" t="str">
            <v>Ter um grande número de vendas totalmente on line.</v>
          </cell>
          <cell r="O155" t="str">
            <v>Seria transformador, dar uma melhor qualidade de vida para meus pais, e ter e a independência financeira conquistada.</v>
          </cell>
          <cell r="P155" t="str">
            <v>Investimento em estoque, para ter mais disponibilidades de modelos a pronta entrega e dentro da grade de numeração.</v>
          </cell>
          <cell r="Q155" t="str">
            <v>Aprender técnicas de gestão financeira, marketing digital, melhor identificação do público alvo.</v>
          </cell>
          <cell r="R155" t="str">
            <v>Mais assertividade no público alvo e abordagem de marketing, e gerenciamento financeiro.</v>
          </cell>
        </row>
        <row r="156">
          <cell r="A156" t="str">
            <v>Art Pop Store</v>
          </cell>
          <cell r="B156" t="str">
            <v>Jeferson Soares</v>
          </cell>
          <cell r="C156" t="str">
            <v>jefsoares27@gmail.com</v>
          </cell>
          <cell r="D156" t="str">
            <v>Masculino</v>
          </cell>
          <cell r="E156" t="str">
            <v>Superior incompleto</v>
          </cell>
          <cell r="F156">
            <v>35006</v>
          </cell>
          <cell r="G156" t="str">
            <v>(83) 98760-6571</v>
          </cell>
          <cell r="H156" t="str">
            <v>58.280-000</v>
          </cell>
          <cell r="I156" t="str">
            <v>Mamanguape</v>
          </cell>
          <cell r="J156" t="str">
            <v>Paraíba</v>
          </cell>
          <cell r="K156" t="str">
            <v>Individual (estou sozinho(a))</v>
          </cell>
          <cell r="L156" t="str">
            <v>Sim</v>
          </cell>
          <cell r="M156" t="str">
            <v>Meu negócio nasceu justamente pelo meu interesse desde muito jovem em ser dono do meu próprio negócio, foi isso que sempre me motivou.</v>
          </cell>
          <cell r="N156" t="str">
            <v>Gostaria de me organizar para lançar uma loja virtual com meus produtos, e isso custaria em média R$2.500,00 a R$3.500,00.</v>
          </cell>
          <cell r="O156" t="str">
            <v>Esse sonho traria maior potencial de vendas, maior visibilidade da marca e maior rentabilidade. Além de representaria para mim uma grande conquista.</v>
          </cell>
          <cell r="P156" t="str">
            <v>Organização financeira, planejamento estratégico, e marketing.</v>
          </cell>
          <cell r="Q156" t="str">
            <v>Planejar melhor minhas ações, organizar o passo a passo para conseguir êxito e ter muito foco para chegar ao objetivo.</v>
          </cell>
          <cell r="R156" t="str">
            <v>Com a ajuda da mentoria espero conseguir enxergar melhor meus erros e atacá-los corretamente, pois receber uma segunda opnião sobre algo é sempre bom.</v>
          </cell>
        </row>
        <row r="157">
          <cell r="A157" t="str">
            <v>sacolé gourmet do amor</v>
          </cell>
          <cell r="B157" t="str">
            <v>Priscilla Carla de lima</v>
          </cell>
          <cell r="C157" t="str">
            <v>priscillacarladelima@gmail.com</v>
          </cell>
          <cell r="D157" t="str">
            <v>Feminino</v>
          </cell>
          <cell r="E157" t="str">
            <v>Médio completo</v>
          </cell>
          <cell r="F157">
            <v>31808</v>
          </cell>
          <cell r="G157" t="str">
            <v>(81) 98628-8289</v>
          </cell>
          <cell r="H157" t="str">
            <v>52.120-180</v>
          </cell>
          <cell r="I157" t="str">
            <v>Recife</v>
          </cell>
          <cell r="J157" t="str">
            <v>Pernambuco</v>
          </cell>
          <cell r="K157" t="str">
            <v>Individual (estou sozinho(a))</v>
          </cell>
          <cell r="L157" t="str">
            <v>Sim</v>
          </cell>
          <cell r="M157" t="str">
            <v>Bom eu iniciei com almoços apenas nos finais de semana pra ajuda na renda da minha casa pq meu esposo é o único que mantém a casa.</v>
          </cell>
          <cell r="N157" t="str">
            <v>Fazer meu negocio crescer e viver do meu trabalho ganhando meu próprio salário e empregando pelo menos 2 Pessoas,não sei quanto custaria.</v>
          </cell>
          <cell r="O157" t="str">
            <v xml:space="preserve">Me faria uma pessoa realizada e podendo oferecer melhores condições de vida para minhas 2 filhas,estudo,cursos e saúde </v>
          </cell>
          <cell r="P157" t="str">
            <v>Organizar tudo,planejamento e investimento, mais eu ainda não sei como fazer tudo isso além de não possui grana pra investi</v>
          </cell>
          <cell r="Q157" t="str">
            <v>Ser mais controlada nos gastos,ter disciplina com a finança</v>
          </cell>
          <cell r="R157" t="str">
            <v>Creio que 100% de aproveitamento,uma oportunidade única que eu desejo agarrar.</v>
          </cell>
        </row>
        <row r="158">
          <cell r="A158" t="str">
            <v>D20 Events</v>
          </cell>
          <cell r="B158" t="str">
            <v>Susanna Passos</v>
          </cell>
          <cell r="C158" t="str">
            <v>susannapassos@hotmail.com</v>
          </cell>
          <cell r="D158" t="str">
            <v>Feminino</v>
          </cell>
          <cell r="E158" t="str">
            <v>Superior completo</v>
          </cell>
          <cell r="F158">
            <v>31935</v>
          </cell>
          <cell r="G158" t="str">
            <v>(21) 98961-9326</v>
          </cell>
          <cell r="H158" t="str">
            <v>22.280-030</v>
          </cell>
          <cell r="I158" t="str">
            <v>Rio de Janeiro</v>
          </cell>
          <cell r="J158" t="str">
            <v>Rio de Janeiro</v>
          </cell>
          <cell r="K158" t="str">
            <v>Individual (estou sozinho(a))</v>
          </cell>
          <cell r="L158" t="str">
            <v>Sim</v>
          </cell>
          <cell r="M158" t="str">
            <v>Sempre sonhei em trabalhar com produção de eventos e a partir da organização do meu próprio casamento resolvi investir em produção de festas e eventos</v>
          </cell>
          <cell r="N158" t="str">
            <v>Ter uma empresa grande e formalizada de produção de eventos.</v>
          </cell>
          <cell r="O158" t="str">
            <v>Seria uma grande realização pessoal e profissional e poderia viver da renda do meu negócio fazendo o que eu gosto.</v>
          </cell>
          <cell r="P158" t="str">
            <v>Ter uma melhor gestão financeira, realizar mais parcerias e investir mais em divulgação.</v>
          </cell>
          <cell r="Q158" t="str">
            <v>Saber como investir no negócio e tornar a empresa conhecida.</v>
          </cell>
          <cell r="R158" t="str">
            <v>Acredito que saberia quais os próximos passos devo tomar, para fazer o meu negócio se desenvolver.</v>
          </cell>
        </row>
        <row r="159">
          <cell r="A159" t="str">
            <v>INOVE Contabilidade e Consultoria</v>
          </cell>
          <cell r="B159" t="str">
            <v>Sinara Gomes Dos Santos</v>
          </cell>
          <cell r="C159" t="str">
            <v>sinaragsantos@hotmail.com</v>
          </cell>
          <cell r="D159" t="str">
            <v>Feminino</v>
          </cell>
          <cell r="E159" t="str">
            <v>Superior completo</v>
          </cell>
          <cell r="F159">
            <v>31840</v>
          </cell>
          <cell r="G159" t="str">
            <v>(62) 3326-1271</v>
          </cell>
          <cell r="H159" t="str">
            <v>76.330-000</v>
          </cell>
          <cell r="I159" t="str">
            <v>Jaraguá</v>
          </cell>
          <cell r="J159" t="str">
            <v>Goiás</v>
          </cell>
          <cell r="K159" t="str">
            <v>Individual (estou sozinho(a))</v>
          </cell>
          <cell r="L159" t="str">
            <v>Sim</v>
          </cell>
          <cell r="M159" t="str">
            <v>Com um sonho de prestar serviços contábeis e consultoria empresarial</v>
          </cell>
          <cell r="N159" t="str">
            <v>Aumentar e mobiliar o escritorio. Valor do sonho R$ 30.000,00</v>
          </cell>
          <cell r="O159" t="str">
            <v>Traria alegria e satisfação de poder ver meu negocio gerando tanta riqueza</v>
          </cell>
          <cell r="P159" t="str">
            <v>Organizar e planejar todos processos e definir metas simples e caras</v>
          </cell>
          <cell r="Q159" t="str">
            <v>Atitude, dedicação e garra. Preciso me organizar de maneira a alavancar meus resultados</v>
          </cell>
          <cell r="R159" t="str">
            <v>novos clientes e organizar e planejar todas etapas do negocio</v>
          </cell>
        </row>
        <row r="160">
          <cell r="A160" t="str">
            <v>TAINA DE OLIVEIRA FERREIRA</v>
          </cell>
          <cell r="B160" t="str">
            <v>TAINA DE FERREIRA</v>
          </cell>
          <cell r="C160" t="str">
            <v>atendimento.ferreiraestetica@gmail.com</v>
          </cell>
          <cell r="D160" t="str">
            <v>Feminino</v>
          </cell>
          <cell r="E160" t="str">
            <v>Superior incompleto</v>
          </cell>
          <cell r="F160">
            <v>35058</v>
          </cell>
          <cell r="G160" t="str">
            <v>(11) 94129-0630</v>
          </cell>
          <cell r="H160" t="str">
            <v>07.143-040</v>
          </cell>
          <cell r="I160" t="str">
            <v>Guarulhos</v>
          </cell>
          <cell r="J160" t="str">
            <v>Espírito Santo</v>
          </cell>
          <cell r="K160" t="str">
            <v>Individual (estou sozinho(a))</v>
          </cell>
          <cell r="L160" t="str">
            <v>Sim</v>
          </cell>
          <cell r="M160" t="str">
            <v>Não tinha um plano quando começei a pensar em investir na locação de um aparelho de laser e vender pacotes de depilação. Então começou a dar certo.</v>
          </cell>
          <cell r="N160" t="str">
            <v>Gostaria de melhorar o meu negócio e ter um espaço mais aconchegante para meus clientes. Em média  gastaria uns 15 mil.</v>
          </cell>
          <cell r="O160" t="str">
            <v>Hoje sim seria grande impacto, pois imagino meu negócio no nível alto.</v>
          </cell>
          <cell r="P160" t="str">
            <v>Precisaria mudar a forma de administração. Ter uma consultora para auxiliar nas vendas .</v>
          </cell>
          <cell r="Q160" t="str">
            <v xml:space="preserve">Gostaria de ser mais ousada e ter mais atitude em alguns aspectos. </v>
          </cell>
          <cell r="R160" t="str">
            <v>Acho que concerteza posso alcançar alguns objetivos pois uma mentoria de especialista seria um grande diferencial.</v>
          </cell>
        </row>
        <row r="161">
          <cell r="A161" t="str">
            <v>Restaurante Elohim Eirele ME</v>
          </cell>
          <cell r="B161" t="str">
            <v>Ana Carolina Santos França</v>
          </cell>
          <cell r="C161" t="str">
            <v>ilsonmenezes@hotmail.com</v>
          </cell>
          <cell r="D161" t="str">
            <v>Feminino</v>
          </cell>
          <cell r="E161" t="str">
            <v>Superior completo</v>
          </cell>
          <cell r="F161">
            <v>30681</v>
          </cell>
          <cell r="G161" t="str">
            <v>(43) 98445-8843</v>
          </cell>
          <cell r="H161" t="str">
            <v>86.040-500</v>
          </cell>
          <cell r="I161" t="str">
            <v>Londrina</v>
          </cell>
          <cell r="J161" t="str">
            <v>Paraná</v>
          </cell>
          <cell r="K161" t="str">
            <v>Individual (estou sozinho(a))</v>
          </cell>
          <cell r="L161" t="str">
            <v>Sim</v>
          </cell>
          <cell r="M161" t="str">
            <v>Começamos em maio de 2018, muitos desafios, além de recurso pouco, estruturar a equipe.</v>
          </cell>
          <cell r="N161" t="str">
            <v>Que meu restaurante seja referência em qualidade e competitividade e inspira outros empreendedores</v>
          </cell>
          <cell r="O161" t="str">
            <v>Além da realização pessoal, creio que com o crescimento poderemos ajudar muito mais pessoas.</v>
          </cell>
          <cell r="P161" t="str">
            <v>Controlar as finanças, desperdícios, melhorar aparência do estabelecimento ( mesas e cadeiras)</v>
          </cell>
          <cell r="Q161" t="str">
            <v xml:space="preserve">Ser mais organizado, melhorar minha auto estima, ter mais confiança em mim, lutar mais pelos meus sonhos, não estacionar nunca, acho que já está bom. </v>
          </cell>
          <cell r="R161" t="str">
            <v>Controle das finanças, pra verificar com precisão a saúde financeira do meu negócio, qual estratégia tomar pra melhoria imediata.</v>
          </cell>
        </row>
        <row r="162">
          <cell r="A162" t="str">
            <v>Datee</v>
          </cell>
          <cell r="B162" t="str">
            <v>Mateus  da Silva Guedes</v>
          </cell>
          <cell r="C162" t="str">
            <v>teu-cte@hotmail.com</v>
          </cell>
          <cell r="D162" t="str">
            <v>Masculino</v>
          </cell>
          <cell r="E162" t="str">
            <v>Médio completo</v>
          </cell>
          <cell r="F162">
            <v>35771</v>
          </cell>
          <cell r="G162" t="str">
            <v>(77) 99925-2615</v>
          </cell>
          <cell r="H162" t="str">
            <v>46.400-000</v>
          </cell>
          <cell r="I162" t="str">
            <v>Caetité</v>
          </cell>
          <cell r="J162" t="str">
            <v>Bahia</v>
          </cell>
          <cell r="K162" t="str">
            <v>Individual (estou sozinho(a))</v>
          </cell>
          <cell r="L162" t="str">
            <v>Sim</v>
          </cell>
          <cell r="M162" t="str">
            <v>O que me motivou foi a vontade de vencer! Os maiores desafios são a falta de recursos e as conquistas ainda não vieram, mas estou correndo atrás delas</v>
          </cell>
          <cell r="N162" t="str">
            <v>Ver meu projeto funcionando, consolidado no mercado local e sendo referência.</v>
          </cell>
          <cell r="O162" t="str">
            <v xml:space="preserve">O sonho é ter o negócio realizado, então o impacto é diretamente ligado com o mesmo. </v>
          </cell>
          <cell r="P162" t="str">
            <v>O negócio ainda está sendo desenhado, pretendo trabalhar incansavelmente pra fazer todas as mudanças que forem necessárias ao longo do caminho</v>
          </cell>
          <cell r="Q162" t="str">
            <v>Bem, preciso mudar a minha rotina, o meu foco, o meu conhecimento e meu mindset</v>
          </cell>
          <cell r="R162" t="str">
            <v>Uma melhor gestão financeira, minimizar erros iniciais, que considero essencial para uma boa gestão, e ter mais visão de negócio.</v>
          </cell>
        </row>
        <row r="163">
          <cell r="A163" t="str">
            <v>Gelo Fino Gourmet</v>
          </cell>
          <cell r="B163" t="str">
            <v>Kelly Marques</v>
          </cell>
          <cell r="C163" t="str">
            <v>gelofino.gourmet@gmail.com</v>
          </cell>
          <cell r="D163" t="str">
            <v>Feminino</v>
          </cell>
          <cell r="E163" t="str">
            <v>Fundamental II incompleto</v>
          </cell>
          <cell r="F163">
            <v>30668</v>
          </cell>
          <cell r="G163" t="str">
            <v>(75) 99264-2926</v>
          </cell>
          <cell r="H163" t="str">
            <v>44.053-774</v>
          </cell>
          <cell r="I163" t="str">
            <v>Feira de Santana</v>
          </cell>
          <cell r="J163" t="str">
            <v>Bahia</v>
          </cell>
          <cell r="K163" t="str">
            <v>Sociedade (tenho sócios)</v>
          </cell>
          <cell r="L163" t="str">
            <v>Sim</v>
          </cell>
          <cell r="M163" t="str">
            <v>Nasceu das dificuldades financeiras. Meus filhos e minha mae dependem de mim isso me motiva,meus maiores desafios são organização, adm casa x trabalho</v>
          </cell>
          <cell r="N163" t="str">
            <v>Sair do aluguel e comprar um automóvel. $170.000,00</v>
          </cell>
          <cell r="O163" t="str">
            <v>Um impacto surreal de sair do aluguel e ter nosso próprio transporte. Conseguiria levar meus geladinhos para outras localidades.</v>
          </cell>
          <cell r="P163" t="str">
            <v>Ter uma estrutura melhor para atender os clientes.</v>
          </cell>
          <cell r="Q163" t="str">
            <v>Me organizar melhor (horários, uma melhoria na parte financeira).</v>
          </cell>
          <cell r="R163" t="str">
            <v>Ajudaria no foco do meu objetivo. Conseguiria organizar as finanças e o estoque.</v>
          </cell>
        </row>
        <row r="164">
          <cell r="A164" t="str">
            <v>4way</v>
          </cell>
          <cell r="B164" t="str">
            <v>Diogo Bezerra</v>
          </cell>
          <cell r="C164" t="str">
            <v>plt4waytolearn@gmail.com</v>
          </cell>
          <cell r="D164" t="str">
            <v>Masculino</v>
          </cell>
          <cell r="E164" t="str">
            <v>Superior incompleto</v>
          </cell>
          <cell r="F164">
            <v>34152</v>
          </cell>
          <cell r="G164" t="str">
            <v>(11) 95340-7786</v>
          </cell>
          <cell r="H164" t="str">
            <v>08.180-010</v>
          </cell>
          <cell r="I164" t="str">
            <v>São Paulo</v>
          </cell>
          <cell r="J164" t="str">
            <v>São Paulo</v>
          </cell>
          <cell r="K164" t="str">
            <v>Sociedade (tenho sócios)</v>
          </cell>
          <cell r="L164" t="str">
            <v>Sim</v>
          </cell>
          <cell r="M164" t="str">
            <v>Aprendi Inglês por mim mesmo e queria ensinar outras pessoas que não tinham oportunidade.</v>
          </cell>
          <cell r="N164" t="str">
            <v>Ter 200 alunos ativos na 4way o que custaria 10.000,00 reais.</v>
          </cell>
          <cell r="O164" t="str">
            <v>Traria uma auto suficiência para mim e traria oportunidades para jovens como eu de periferia e que não tiveram oportunidades educacionais quando jovem</v>
          </cell>
          <cell r="P164" t="str">
            <v>Precisaria parar de utilizar planilhas para fazer gestão dos recursos e utilizar um sistema.</v>
          </cell>
          <cell r="Q164" t="str">
            <v>Preciso parar de procastinar, planejar melhor meu dia e ser fiel as minhas ações.</v>
          </cell>
          <cell r="R164" t="str">
            <v>Conseguiria acredito eu quem um ano 100 alunos ativos.</v>
          </cell>
        </row>
        <row r="165">
          <cell r="A165" t="str">
            <v>RC Scrap</v>
          </cell>
          <cell r="B165" t="str">
            <v>RC Scrap</v>
          </cell>
          <cell r="C165" t="str">
            <v>rcscrap@hotmail.com</v>
          </cell>
          <cell r="D165" t="str">
            <v>Feminino</v>
          </cell>
          <cell r="E165" t="str">
            <v>Superior completo</v>
          </cell>
          <cell r="F165">
            <v>31652</v>
          </cell>
          <cell r="G165" t="str">
            <v>(71) 8633-4779</v>
          </cell>
          <cell r="H165" t="str">
            <v>41.260-065</v>
          </cell>
          <cell r="I165" t="str">
            <v>Salvador</v>
          </cell>
          <cell r="J165" t="str">
            <v>Bahia</v>
          </cell>
          <cell r="K165" t="str">
            <v>Individual (estou sozinho(a))</v>
          </cell>
          <cell r="L165" t="str">
            <v>Sim</v>
          </cell>
          <cell r="M165" t="str">
            <v>Minha maior motivação sempre foi o sonho de trabalhar naquilo que eu amo e nunca me satisfiz plenamente nos locais que trabalhei.</v>
          </cell>
          <cell r="N165" t="str">
            <v>Gostaria de ampliar meu maquinário para expandir meus negócios. Custaria cerca de 8.000,00</v>
          </cell>
          <cell r="O165" t="str">
            <v>Será minha maior realização pessoal e profissional</v>
          </cell>
          <cell r="P165" t="str">
            <v>Preciso mudar a forma de gestão e controle das finanças.</v>
          </cell>
          <cell r="Q165" t="str">
            <v>Preciso ter mais coragem e autoconfiança para chegar onde quero</v>
          </cell>
          <cell r="R165" t="str">
            <v>Consigo me organizar para juntar um valor para adquirir pelo menos uma nova máquina.</v>
          </cell>
        </row>
        <row r="166">
          <cell r="A166" t="str">
            <v xml:space="preserve">Deliciou </v>
          </cell>
          <cell r="B166" t="str">
            <v>Aurea Milene</v>
          </cell>
          <cell r="C166" t="str">
            <v>aurinha_mimi@hotmail.com</v>
          </cell>
          <cell r="D166" t="str">
            <v>Feminino</v>
          </cell>
          <cell r="E166" t="str">
            <v>Superior completo</v>
          </cell>
          <cell r="F166">
            <v>34260</v>
          </cell>
          <cell r="G166" t="str">
            <v>(91) 98112-4877</v>
          </cell>
          <cell r="H166" t="str">
            <v>66.620-620</v>
          </cell>
          <cell r="I166" t="str">
            <v>Belém</v>
          </cell>
          <cell r="J166" t="str">
            <v>Pará</v>
          </cell>
          <cell r="K166" t="str">
            <v>Individual (estou sozinho(a))</v>
          </cell>
          <cell r="L166" t="str">
            <v>Sim</v>
          </cell>
          <cell r="M166" t="str">
            <v>Ajudara amigos a ter uma pequena renda , o inicio foi ter estrutura para colocar em funcionamento o café a conquista foi a fidelidade dos clientes.</v>
          </cell>
          <cell r="N166" t="str">
            <v>Ter uma melhor estrutura de café da manhã de rua e realizar entregas, esse sonho custa em torno de 4000 reais.</v>
          </cell>
          <cell r="O166" t="str">
            <v>Aumento na renda, atraindo mais clientes por ter um espaço charmoso e entregas para quem não quer sair mas não abre mão de um bom café da manhã.</v>
          </cell>
          <cell r="P166" t="str">
            <v xml:space="preserve">A estrutura, forma de registros de vendas e marketing. </v>
          </cell>
          <cell r="Q166" t="str">
            <v xml:space="preserve">ter mais firmeza nas minhas atitudes e acreditar nas minhas ideias para melhoria e diferenciais para negócios. </v>
          </cell>
          <cell r="R166" t="str">
            <v xml:space="preserve">Acredito que me ajudaria a entender mais sobre negócios de rua, colocar a parte de entregas em prática e a gerir o negócio. </v>
          </cell>
        </row>
        <row r="167">
          <cell r="A167" t="str">
            <v>ArteBurguer Gourmet</v>
          </cell>
          <cell r="B167" t="str">
            <v>Sabrina Cardoso</v>
          </cell>
          <cell r="C167" t="str">
            <v>sabrina.cardoso90@gmail.com</v>
          </cell>
          <cell r="D167" t="str">
            <v>Feminino</v>
          </cell>
          <cell r="E167" t="str">
            <v>Superior completo</v>
          </cell>
          <cell r="F167">
            <v>33064</v>
          </cell>
          <cell r="G167" t="str">
            <v>(21) 97515-2250</v>
          </cell>
          <cell r="H167" t="str">
            <v>21.230-043</v>
          </cell>
          <cell r="I167" t="str">
            <v>Rio de Janeiro</v>
          </cell>
          <cell r="J167" t="str">
            <v>Rio de Janeiro</v>
          </cell>
          <cell r="K167" t="str">
            <v>Individual (estou sozinho(a))</v>
          </cell>
          <cell r="L167" t="str">
            <v>Sim</v>
          </cell>
          <cell r="M167" t="str">
            <v>Nasceu de uma necessidade e hoje se tornou meu maior objetivo de vida. O que me motivou, foi ver que tenho capacidade realizar ideias e resistir.</v>
          </cell>
          <cell r="N167" t="str">
            <v>Ter um delivery pequeno e estruturado, custaria 20 mil reais.</v>
          </cell>
          <cell r="O167" t="str">
            <v>No Negócio, proporcionaria uma renda mais estável considerando que hoje trabalhamos em feiras pontuais na rua. Com essa evolução, minha vida melhora</v>
          </cell>
          <cell r="P167" t="str">
            <v>Não te temos dinheiro para investir de forma sustentável e precisamos entender melhor e talvez confiar mais na contratação de um empréstimo.</v>
          </cell>
          <cell r="Q167" t="str">
            <v>Delegar mais as funções da empresa caso eu tenha capital para ter mais funcionários.</v>
          </cell>
          <cell r="R167" t="str">
            <v>planejamento e organização da execusão além da confiança de ter uma troca de experiências com ganho intangível de conhecimento.</v>
          </cell>
        </row>
        <row r="168">
          <cell r="A168" t="str">
            <v>Nb Vesti Modas</v>
          </cell>
          <cell r="B168" t="str">
            <v>Nilson da Silva Borges Netto</v>
          </cell>
          <cell r="C168" t="str">
            <v>nettobrasil11@gmail.com</v>
          </cell>
          <cell r="D168" t="str">
            <v>Masculino</v>
          </cell>
          <cell r="E168" t="str">
            <v>Superior incompleto</v>
          </cell>
          <cell r="F168">
            <v>35880</v>
          </cell>
          <cell r="G168" t="str">
            <v>(73) 98829-8074</v>
          </cell>
          <cell r="H168" t="str">
            <v>45.604-552</v>
          </cell>
          <cell r="I168" t="str">
            <v>Itabuna</v>
          </cell>
          <cell r="J168" t="str">
            <v>Bahia</v>
          </cell>
          <cell r="K168" t="str">
            <v>Individual (estou sozinho(a))</v>
          </cell>
          <cell r="L168" t="str">
            <v>Sim</v>
          </cell>
          <cell r="M168" t="str">
            <v>Meu negócio nasce da vontade de poder proporcionar vestimentas de qualidade por um preço muito mais acessível onde todas elas possam se sentir na moda</v>
          </cell>
          <cell r="N168" t="str">
            <v>Minha loja virtual muito bem estruturada e reconhecida, isso me custaria muito trabalho e dedicação, juntamente com uma certa quantia de R$5000,00.</v>
          </cell>
          <cell r="O168" t="str">
            <v>A divulgação seria muito maior, a credibilidade, facilidade e qualidade no serviço aumentariam significativamente.</v>
          </cell>
          <cell r="P168" t="str">
            <v>Precisaria organizar melhor meu estoque em questão de armazenamento adequado, o meu marketing e as redes de fornecedores e parcerias.</v>
          </cell>
          <cell r="Q168" t="str">
            <v>Tomadas de decisões mais rápidas e certas, capacidade de motivar e influenciar as pessoas ao meu redor  .</v>
          </cell>
          <cell r="R168" t="str">
            <v>Com toda certeza várias dúvidas e questionamentos quanto a gestão, logística, marketing seriam solucionadas e me ajudariam muito a seguir bem na loja.</v>
          </cell>
        </row>
        <row r="169">
          <cell r="A169" t="str">
            <v>Makida Moda</v>
          </cell>
          <cell r="B169" t="str">
            <v>Ignez Sales</v>
          </cell>
          <cell r="C169" t="str">
            <v>ignezbs@gmail.com</v>
          </cell>
          <cell r="D169" t="str">
            <v>Feminino</v>
          </cell>
          <cell r="E169" t="str">
            <v>Superior completo</v>
          </cell>
          <cell r="F169">
            <v>31468</v>
          </cell>
          <cell r="G169" t="str">
            <v>(11) 98540-8281</v>
          </cell>
          <cell r="H169" t="str">
            <v>05.159-200</v>
          </cell>
          <cell r="I169" t="str">
            <v>São Paulo</v>
          </cell>
          <cell r="J169" t="str">
            <v>São Paulo</v>
          </cell>
          <cell r="K169" t="str">
            <v>Individual (estou sozinho(a))</v>
          </cell>
          <cell r="L169" t="str">
            <v>Sim</v>
          </cell>
          <cell r="M169" t="str">
            <v>Após 10 anos de mundo corporativo e 6 empresas diferentes, ambientes tóxicos, resolvi empreender para minha saúde mental e emocional. A Makida me salv</v>
          </cell>
          <cell r="N169" t="str">
            <v>Estar presente em lojas fisicas em muitas cidades, conseguir uma rede efetiva de trabalho, gerar riqueza e devolver a sociedadade, alcancar mulheres n</v>
          </cell>
          <cell r="O169" t="str">
            <v>Auto estima, representatividade e auto conhecimento são muito importantes, Reconhecer a essencia, identidade da mulher negra é tocar a base da socieda</v>
          </cell>
          <cell r="P169" t="str">
            <v>Melhorar o marketing, conseguir produzir mais peças e ter uma linha de produção e planejamento completos. Uma maquina para produzir as peças pilotos</v>
          </cell>
          <cell r="Q169" t="str">
            <v xml:space="preserve">Preciso ser mais focada pois faco muitas atividades juntas e o dia acaba não redendo. eu quero ajudar todo mundo e não consigo me ajudar. </v>
          </cell>
          <cell r="R169" t="str">
            <v>Direção, auxilio, conhecimento e um empurrão. A minha marca precisa deslanchar pq ela é linda e nasceu para lembrar que todas mulheres são admiraveis.</v>
          </cell>
        </row>
        <row r="170">
          <cell r="A170" t="str">
            <v>Eu Organizo Isso</v>
          </cell>
          <cell r="B170" t="str">
            <v>Deborah Batista da Costa</v>
          </cell>
          <cell r="C170" t="str">
            <v>deby115@yahoo.com.br</v>
          </cell>
          <cell r="D170" t="str">
            <v>Feminino</v>
          </cell>
          <cell r="E170" t="str">
            <v>Superior completo</v>
          </cell>
          <cell r="F170">
            <v>30448</v>
          </cell>
          <cell r="G170" t="str">
            <v>(21) 98987-9768</v>
          </cell>
          <cell r="H170" t="str">
            <v>21.230-330</v>
          </cell>
          <cell r="I170" t="str">
            <v>Rio de Janeiro</v>
          </cell>
          <cell r="J170" t="str">
            <v>Rio de Janeiro</v>
          </cell>
          <cell r="K170" t="str">
            <v>Individual (estou sozinho(a))</v>
          </cell>
          <cell r="L170" t="str">
            <v>Sim</v>
          </cell>
          <cell r="M170" t="str">
            <v>A vontade de fazer acontecer, sempre ouvi nas empresas em que trabalhei \&amp;#34;sempre foi assim, pra que fazer diferente\&amp;#34; e essa frase sempre me incomodou.</v>
          </cell>
          <cell r="N170" t="str">
            <v>Gostaria de ter mais clientes, estar com a minha empresa estruturada, conhecida no mercado que atuo e fazendo atendimento online. R$ 4.500,00.</v>
          </cell>
          <cell r="O170" t="str">
            <v>Muito positivo, pois teria como me organizar melhor com os meus horários e dedicar mais tempo para a minha família.</v>
          </cell>
          <cell r="P170" t="str">
            <v>Ter uma estratégia de marketing melhor para atingir um número maior de clientes e ser mais persuasiva na negociação com o cliente.</v>
          </cell>
          <cell r="Q170" t="str">
            <v>Ter mais foco, saber que eu sou uma empresária e não mais uma funcionária, saber o que é prioridade, mudar a minha mente.</v>
          </cell>
          <cell r="R170" t="str">
            <v>Ser mais persuasiva na negociação com o cliente e fechar mais contratos.</v>
          </cell>
        </row>
        <row r="171">
          <cell r="A171" t="str">
            <v>Janine beauty hair</v>
          </cell>
          <cell r="B171" t="str">
            <v>Janine Martinez</v>
          </cell>
          <cell r="C171" t="str">
            <v>janineduda01@hotmail.com</v>
          </cell>
          <cell r="D171" t="str">
            <v>Feminino</v>
          </cell>
          <cell r="E171" t="str">
            <v>Médio completo</v>
          </cell>
          <cell r="F171">
            <v>32362</v>
          </cell>
          <cell r="G171" t="str">
            <v>(71) 98613-5140</v>
          </cell>
          <cell r="H171" t="str">
            <v>41.339-428</v>
          </cell>
          <cell r="I171" t="str">
            <v>Salvador</v>
          </cell>
          <cell r="J171" t="str">
            <v>Bahia</v>
          </cell>
          <cell r="K171" t="str">
            <v>Individual (estou sozinho(a))</v>
          </cell>
          <cell r="L171" t="str">
            <v>Sim</v>
          </cell>
          <cell r="M171" t="str">
            <v>Trabalhava em.salões grandes e  geralmente tinham dificuldade em me pagar tinha mês que nem recebia fiquei 7anos nessa luta</v>
          </cell>
          <cell r="N171" t="str">
            <v>Aumentar a distribuição de produtos cosméticos 5mil</v>
          </cell>
          <cell r="O171" t="str">
            <v xml:space="preserve">Realização pessoal e financeira pois o que sonhei em um dia em poder ajudar minha família nossa  sem palavras </v>
          </cell>
          <cell r="P171" t="str">
            <v xml:space="preserve">Preciso de planejamento e aumentar minhas vendas, foco articular o que devo fazer </v>
          </cell>
          <cell r="Q171" t="str">
            <v xml:space="preserve">Parar de pensar que o dinheiro da empresa é meu e fazer separação </v>
          </cell>
          <cell r="R171" t="str">
            <v>Boa parte deste sonho pois abriria novas possibilidades que hoje não enxergo.</v>
          </cell>
        </row>
        <row r="172">
          <cell r="A172" t="str">
            <v>Andj perfect</v>
          </cell>
          <cell r="B172" t="str">
            <v>Dauane Souza Moreira</v>
          </cell>
          <cell r="C172" t="str">
            <v>andj.perfecty@gmail.com</v>
          </cell>
          <cell r="D172" t="str">
            <v>Feminino</v>
          </cell>
          <cell r="E172" t="str">
            <v>Médio completo</v>
          </cell>
          <cell r="F172">
            <v>34611</v>
          </cell>
          <cell r="G172" t="str">
            <v>(51) 98654-6997</v>
          </cell>
          <cell r="H172" t="str">
            <v>94.480-408</v>
          </cell>
          <cell r="I172" t="str">
            <v>Viamão</v>
          </cell>
          <cell r="J172" t="str">
            <v>Rio Grande do Sul</v>
          </cell>
          <cell r="K172" t="str">
            <v>Individual (estou sozinho(a))</v>
          </cell>
          <cell r="L172" t="str">
            <v>Sim</v>
          </cell>
          <cell r="M172" t="str">
            <v xml:space="preserve">Eu e minha mãe começamos a vender bolos no pote por necessidade financeira, após queríamos ter novidades e aprendemos a fazer salgados. </v>
          </cell>
          <cell r="N172" t="str">
            <v>Gostaria de ter um espaço físico com maquinário para fazer minha produção não sairia menos de R$29.000,00</v>
          </cell>
          <cell r="O172" t="str">
            <v>Na minha vida profissional toda diferença pois trabalhariam os no que amamos, e na vida pessoal ajudaria minha vida financeira</v>
          </cell>
          <cell r="P172" t="str">
            <v>Liquidar com os débitos do meu que já se acumulam. Organizar estoque e divulgação</v>
          </cell>
          <cell r="Q172" t="str">
            <v>Preciso de mais organização na parte financeira, saber separar a empresa da casa</v>
          </cell>
          <cell r="R172" t="str">
            <v>Acredito que conseguirei ver melhor os pontos fortes e fracos da minha empresa podendo assim ser direcionada para a direção certa</v>
          </cell>
        </row>
        <row r="173">
          <cell r="A173" t="str">
            <v>GM higienização automotiva</v>
          </cell>
          <cell r="B173" t="str">
            <v>Itamar Roberto</v>
          </cell>
          <cell r="C173" t="str">
            <v>itamargaita@gmail.com</v>
          </cell>
          <cell r="D173" t="str">
            <v>Masculino</v>
          </cell>
          <cell r="E173" t="str">
            <v>Superior incompleto</v>
          </cell>
          <cell r="F173">
            <v>31658</v>
          </cell>
          <cell r="G173" t="str">
            <v>(37) 99958-6211</v>
          </cell>
          <cell r="H173" t="str">
            <v>35.606-000</v>
          </cell>
          <cell r="I173" t="str">
            <v>Martinho Campos</v>
          </cell>
          <cell r="J173" t="str">
            <v>Minas Gerais</v>
          </cell>
          <cell r="K173" t="str">
            <v>Individual (estou sozinho(a))</v>
          </cell>
          <cell r="L173" t="str">
            <v>Sim</v>
          </cell>
          <cell r="M173" t="str">
            <v>comecei com ducha em um posto de gasolina hoje tenho 2 lava-jatos um com o melhor preço e o outro com a melhor qualidade</v>
          </cell>
          <cell r="N173" t="str">
            <v>expandir um rede de lava-jato com preços competitivos, custa por volta de 7.000,00 a 10.000,00 reais por cada lava-jato</v>
          </cell>
          <cell r="O173" t="str">
            <v>seria a realização de um sonho, o impacto seria gigantesco</v>
          </cell>
          <cell r="P173" t="str">
            <v xml:space="preserve">forma de lidar com funcionários, e fornecedores, eu sou uma pessoa que fica chateado mas não desagrada ningém </v>
          </cell>
          <cell r="Q173" t="str">
            <v xml:space="preserve">mais atitudes e um pouco de visão de como resolver os problemas que poderão aparecer </v>
          </cell>
          <cell r="R173" t="str">
            <v>uma melhor visão dos desafios e formas de resolvelos</v>
          </cell>
        </row>
        <row r="174">
          <cell r="A174" t="str">
            <v>CANTINA ZANCHETTA</v>
          </cell>
          <cell r="B174" t="str">
            <v>José Augusto Zanchetta</v>
          </cell>
          <cell r="C174" t="str">
            <v>jazanchetta@yahoo.com.br</v>
          </cell>
          <cell r="D174" t="str">
            <v>Masculino</v>
          </cell>
          <cell r="E174" t="str">
            <v>Superior completo</v>
          </cell>
          <cell r="F174">
            <v>26886</v>
          </cell>
          <cell r="G174" t="str">
            <v>(41) 99965-5494</v>
          </cell>
          <cell r="H174" t="str">
            <v>83.021-430</v>
          </cell>
          <cell r="I174" t="str">
            <v>São José dos Pinhais</v>
          </cell>
          <cell r="J174" t="str">
            <v>Paraná</v>
          </cell>
          <cell r="K174" t="str">
            <v>Individual (estou sozinho(a))</v>
          </cell>
          <cell r="L174" t="str">
            <v>Sim</v>
          </cell>
          <cell r="M174" t="str">
            <v>Nasceu da necessidade e desejo de empreender. O maior desafio é trazer turista sem infraestrutura pública. Conquistas: Evolução efetiva desde o inicío</v>
          </cell>
          <cell r="N174" t="str">
            <v>Ampliação do espaço físico e equipamentos. Custo aproximado: R$ 20.000,00</v>
          </cell>
          <cell r="O174" t="str">
            <v>Impacto positivo oferecendo mais conforto, infraestrutura, novos produtos. Teria mais lucro/aumento de prolabore e oportunizando mais qualidade de vid</v>
          </cell>
          <cell r="P174" t="str">
            <v>(Estrutura): Ampliar para dar mais conforto, construção de mais banheiros, equipamento da cozinha (Financeiro): Fazer gestão financeira minima necessá</v>
          </cell>
          <cell r="Q174" t="str">
            <v>Tornar-me mais organizado na parte financeira, principalmente anotar, registar tudo.</v>
          </cell>
          <cell r="R174" t="str">
            <v>Eu organizaria as finanças do meu negócio em todos os sentidos.</v>
          </cell>
        </row>
        <row r="175">
          <cell r="A175" t="str">
            <v>OLIVA ALFABETIZAÇÃO FINANCEIRA</v>
          </cell>
          <cell r="B175" t="str">
            <v>Débora Malveira</v>
          </cell>
          <cell r="C175" t="str">
            <v>debora@olivaaf.com.br</v>
          </cell>
          <cell r="D175" t="str">
            <v>Feminino</v>
          </cell>
          <cell r="E175" t="str">
            <v>Superior completo</v>
          </cell>
          <cell r="F175">
            <v>29525</v>
          </cell>
          <cell r="G175" t="str">
            <v>(11) 98356-6314</v>
          </cell>
          <cell r="H175" t="str">
            <v>01.222-001</v>
          </cell>
          <cell r="I175" t="str">
            <v>São Paulo</v>
          </cell>
          <cell r="J175" t="str">
            <v>São Paulo</v>
          </cell>
          <cell r="K175" t="str">
            <v>Sociedade (tenho sócios)</v>
          </cell>
          <cell r="L175" t="str">
            <v>Sim</v>
          </cell>
          <cell r="M175" t="str">
            <v>Nasceu de um desejo de contribuir para educação financeira e influenciar o comportamento para melhores decisões nas escolhas das pessoas.</v>
          </cell>
          <cell r="N175" t="str">
            <v>Produzir cursos on-lines iniciante de alfabetização financeira, acessível para jovens do ensino médio e aposentados. 10 mil reais</v>
          </cell>
          <cell r="O175" t="str">
            <v>Expandir o negócio para além de consultorias individuais e realização pessoal em ajudar pessoas tão vulneráveis a tantas informações equivocadas.</v>
          </cell>
          <cell r="P175" t="str">
            <v>Precisamos ter uma plataforma EAD, investir em publicidade para produzir os vídeos e marketing para divulgar em mídias sociais.</v>
          </cell>
          <cell r="Q175" t="str">
            <v>Ser mais ousada e colocar em prática as ideias,  externalizar as ideais para buscar parceiros efetivos.</v>
          </cell>
          <cell r="R175" t="str">
            <v>Obter a orientação para como realizá-lo na prática, quais os caminhos, recursos necessários e obter a confiança de prosseguir mais seguro.</v>
          </cell>
        </row>
        <row r="176">
          <cell r="A176" t="str">
            <v xml:space="preserve">Rios Excursões </v>
          </cell>
          <cell r="B176" t="str">
            <v>Helder Rios Sampaio</v>
          </cell>
          <cell r="C176" t="str">
            <v>helderriossampaio@gmail.com</v>
          </cell>
          <cell r="D176" t="str">
            <v>Masculino</v>
          </cell>
          <cell r="E176" t="str">
            <v>Superior incompleto</v>
          </cell>
          <cell r="F176">
            <v>31928</v>
          </cell>
          <cell r="G176" t="str">
            <v>(74) 99977-3917</v>
          </cell>
          <cell r="H176" t="str">
            <v>44.630-000</v>
          </cell>
          <cell r="I176" t="str">
            <v>Mairi</v>
          </cell>
          <cell r="J176" t="str">
            <v>Bahia</v>
          </cell>
          <cell r="K176" t="str">
            <v>Individual (estou sozinho(a))</v>
          </cell>
          <cell r="L176" t="str">
            <v>Sim</v>
          </cell>
          <cell r="M176" t="str">
            <v>As excursoes nasceu de uma oportunidade  de um grupo de estudo  ter a necessidade de fazer uma prova em outro estado onde me propus a auxiliar</v>
          </cell>
          <cell r="N176" t="str">
            <v>Ter meus veiculos , ter um sistema de gestao eficiente, uns 200 mil</v>
          </cell>
          <cell r="O176" t="str">
            <v>Ter minha  independência e controle,  seria alguns dos sonhos</v>
          </cell>
          <cell r="P176" t="str">
            <v xml:space="preserve">Gestao e economia , acredito ser um dos principais </v>
          </cell>
          <cell r="Q176" t="str">
            <v xml:space="preserve">Disciplina,organização, saber dividir meu tempo , e dividir isso entre o pessoal e empresarial </v>
          </cell>
          <cell r="R176" t="str">
            <v>Com muito otimismo , sim. Uma mentoria iria facilitar meu caminho</v>
          </cell>
        </row>
        <row r="177">
          <cell r="A177" t="str">
            <v>Memorar</v>
          </cell>
          <cell r="B177" t="str">
            <v>celivan goes</v>
          </cell>
          <cell r="C177" t="str">
            <v>celivanramos@hotmail.com</v>
          </cell>
          <cell r="D177" t="str">
            <v>Masculino</v>
          </cell>
          <cell r="E177" t="str">
            <v>Superior completo</v>
          </cell>
          <cell r="F177">
            <v>33554</v>
          </cell>
          <cell r="G177" t="str">
            <v>(71) 98193-1873</v>
          </cell>
          <cell r="H177" t="str">
            <v>40.725-040</v>
          </cell>
          <cell r="I177" t="str">
            <v>Salvador</v>
          </cell>
          <cell r="J177" t="str">
            <v>Bahia</v>
          </cell>
          <cell r="K177" t="str">
            <v>Individual (estou sozinho(a))</v>
          </cell>
          <cell r="L177" t="str">
            <v>Sim</v>
          </cell>
          <cell r="M177" t="str">
            <v>Me formei em 2016 em arquitetura e precisava começar a me sustentar, como sempre morei numa favela, decidir trabalhar dentro da minha comunidade</v>
          </cell>
          <cell r="N177" t="str">
            <v xml:space="preserve">Gostaria de ter um escritório fixo, tipo uma loja de rua, onde as pessoas pudesses acessar facilmente. A compra do ponto custa R$ 25.000,00 </v>
          </cell>
          <cell r="O177" t="str">
            <v>Isso terá um impacto enorme, teria a possibilidade de atrair mais pessoas, gerar confiança no serviço, e melhoraria a produtividade no trabalho.</v>
          </cell>
          <cell r="P177" t="str">
            <v>Hoje eu preciso melhorar a gestão financeira e o marketing, além de agregar mais uma pessoa ao trabalho.</v>
          </cell>
          <cell r="Q177" t="str">
            <v>Hoje eu preciso aprender a delegar, a confiar mais nas pessoas para atrair talentos e quem sabe um sócio</v>
          </cell>
          <cell r="R177" t="str">
            <v xml:space="preserve">Acho que melhoraria minha gestão financeira, cumprindo algumas metas que vão me ajudar a crescer sem sufoco. </v>
          </cell>
        </row>
        <row r="178">
          <cell r="A178" t="str">
            <v xml:space="preserve">Dancan Serralheria </v>
          </cell>
          <cell r="B178" t="str">
            <v>Daniel Silva Lima</v>
          </cell>
          <cell r="C178" t="str">
            <v>dancanserralheria@hotmail.com</v>
          </cell>
          <cell r="D178" t="str">
            <v>Masculino</v>
          </cell>
          <cell r="E178" t="str">
            <v>Médio completo</v>
          </cell>
          <cell r="F178">
            <v>31442</v>
          </cell>
          <cell r="G178" t="str">
            <v>(71) 98710-5740</v>
          </cell>
          <cell r="H178" t="str">
            <v>41.334-340</v>
          </cell>
          <cell r="I178" t="str">
            <v>Salvador</v>
          </cell>
          <cell r="J178" t="str">
            <v>Bahia</v>
          </cell>
          <cell r="K178" t="str">
            <v>Individual (estou sozinho(a))</v>
          </cell>
          <cell r="L178" t="str">
            <v>Sim</v>
          </cell>
          <cell r="M178" t="str">
            <v xml:space="preserve">Aprendi a trabalhar em uma serralheria do bairro, posteriormente fui para uma empresa de pequeno porte e logo mais para uma outra de medio porte. </v>
          </cell>
          <cell r="N178" t="str">
            <v>Gostaria de adquirir um carro para transportar meu material, numa faixa de R$ 8.000.00</v>
          </cell>
          <cell r="O178" t="str">
            <v>Terá um enorme impacto, pois o veículo irá melhorar cerca de 50% minhas entregas.s</v>
          </cell>
          <cell r="P178" t="str">
            <v>Precisaria alcançar mais clientes e aumentar meu caixa.</v>
          </cell>
          <cell r="Q178" t="str">
            <v xml:space="preserve">Me atentar as economias para poder poupar com mais consciência. </v>
          </cell>
          <cell r="R178" t="str">
            <v>Iria aprender a obter recursos para captar mais clientes.</v>
          </cell>
        </row>
        <row r="179">
          <cell r="A179" t="str">
            <v xml:space="preserve">Joy festeira </v>
          </cell>
          <cell r="B179" t="str">
            <v>Joyce Ferreira</v>
          </cell>
          <cell r="C179" t="str">
            <v>joycenovaesferreira@gmail.com</v>
          </cell>
          <cell r="D179" t="str">
            <v>Feminino</v>
          </cell>
          <cell r="E179" t="str">
            <v>Médio completo</v>
          </cell>
          <cell r="F179">
            <v>33209</v>
          </cell>
          <cell r="G179" t="str">
            <v>(11) 95277-0600</v>
          </cell>
          <cell r="H179" t="str">
            <v>02.735-000</v>
          </cell>
          <cell r="I179" t="str">
            <v>São Paulo</v>
          </cell>
          <cell r="J179" t="str">
            <v>São Paulo</v>
          </cell>
          <cell r="K179" t="str">
            <v>Individual (estou sozinho(a))</v>
          </cell>
          <cell r="L179" t="str">
            <v>Sim</v>
          </cell>
          <cell r="M179" t="str">
            <v>Eu fiquei grávida e estava desempregada. Comecei a fazer bolo no pote e doces simples para festas. Aos poucos fui conquistando clientes.</v>
          </cell>
          <cell r="N179" t="str">
            <v>Limpar meu nome e legalizar o meu negócio. Em torno de 4.000</v>
          </cell>
          <cell r="O179" t="str">
            <v xml:space="preserve">Muito. Eu conseguiria me organizar e investir melhor sem dívidas. </v>
          </cell>
          <cell r="P179" t="str">
            <v>Precisaria investir em materia prima. E eletrodomésticos</v>
          </cell>
          <cell r="Q179" t="str">
            <v xml:space="preserve">Precisaria me organizar melhor. Com absolutamente tudo. </v>
          </cell>
          <cell r="R179" t="str">
            <v xml:space="preserve">Conseguiria legalizar e organizar melhor o meu negócio. </v>
          </cell>
        </row>
        <row r="180">
          <cell r="A180" t="str">
            <v>Chiamaka Arte e Artesanato</v>
          </cell>
          <cell r="B180" t="str">
            <v>Letiane Ambrozio Matias Geraldo</v>
          </cell>
          <cell r="C180" t="str">
            <v>chiamaka.8317@gmail.com</v>
          </cell>
          <cell r="D180" t="str">
            <v>Feminino</v>
          </cell>
          <cell r="E180" t="str">
            <v>Médio completo</v>
          </cell>
          <cell r="F180">
            <v>30580</v>
          </cell>
          <cell r="G180" t="str">
            <v>(11) 95246-3321</v>
          </cell>
          <cell r="H180" t="str">
            <v>08.150-060</v>
          </cell>
          <cell r="I180" t="str">
            <v>São Paulo</v>
          </cell>
          <cell r="J180" t="str">
            <v>São Paulo</v>
          </cell>
          <cell r="K180" t="str">
            <v>Grupo produtivo</v>
          </cell>
          <cell r="L180" t="str">
            <v>Sim</v>
          </cell>
          <cell r="M180" t="str">
            <v xml:space="preserve">Meu negócio nasce com a necessidade de difundir a minha arte de forma acessível, possibilitando isso para diversos públicos. </v>
          </cell>
          <cell r="N180" t="str">
            <v>A marca estar mais sólida e difundida, pronta para uma expansão maior (um ateliê).</v>
          </cell>
          <cell r="O180" t="str">
            <v>Um impacto financeiro positivo no sentido de crescimento, conseguiria investir em outros itens necessários para a empresa.</v>
          </cell>
          <cell r="P180" t="str">
            <v>Aumentar o alcance dos meus produtos, gerando mais vendas.</v>
          </cell>
          <cell r="Q180" t="str">
            <v>Correr riscos no momento certo, quando se refere a investimentos financeiros tanto para o marketing quanto criação de novas linhas de produtos.</v>
          </cell>
          <cell r="R180" t="str">
            <v>Aumentar o meu rendimento financeiro, gerando assim mais produção  e alcançando assim um leque maior de clientes.</v>
          </cell>
        </row>
        <row r="181">
          <cell r="A181" t="str">
            <v>Eli Moda Praia</v>
          </cell>
          <cell r="B181" t="str">
            <v>Elisangela Brito</v>
          </cell>
          <cell r="C181" t="str">
            <v>elibrito.mp@gmail.com</v>
          </cell>
          <cell r="D181" t="str">
            <v>Feminino</v>
          </cell>
          <cell r="E181" t="str">
            <v>Superior completo</v>
          </cell>
          <cell r="F181">
            <v>26562</v>
          </cell>
          <cell r="G181" t="str">
            <v>(85) 98712-0030</v>
          </cell>
          <cell r="H181" t="str">
            <v>60.330-085</v>
          </cell>
          <cell r="I181" t="str">
            <v>Fortaleza</v>
          </cell>
          <cell r="J181" t="str">
            <v>Ceará</v>
          </cell>
          <cell r="K181" t="str">
            <v>Individual (estou sozinho(a))</v>
          </cell>
          <cell r="L181" t="str">
            <v>Sim</v>
          </cell>
          <cell r="M181" t="str">
            <v>Nasceu da necessidade, fiquei desempregada. O que motivou foi NÃO encontrar emprego na minha área. Desafios: nunca tinha trabalhado com vendas.</v>
          </cell>
          <cell r="N181" t="str">
            <v>Expandir meu negócio, isso significa adquirir um novo BOX, hoje o valor está em torno de  R$ 15mil.</v>
          </cell>
          <cell r="O181" t="str">
            <v xml:space="preserve">Mais espaço para expor a mercadoria. Um estoque maior para concorrer no mercado atacadista. </v>
          </cell>
          <cell r="P181" t="str">
            <v>Ampliação do espaço,  pois é muito muito pequeno... 1x1m.</v>
          </cell>
          <cell r="Q181" t="str">
            <v xml:space="preserve">Me organizar mais financeiramente, pois as minhas finanças pessoais ainda estão descontroladas.  Mas a do negócio está com boa saúde financeira </v>
          </cell>
          <cell r="R181" t="str">
            <v xml:space="preserve">Não tenho muita idéia, mas talvez aprenda técnica e dicas para melhorias pessoal e profissional </v>
          </cell>
        </row>
        <row r="182">
          <cell r="A182" t="str">
            <v>Cozinha BlesseD</v>
          </cell>
          <cell r="B182" t="str">
            <v>Gerson Di Lucas Gonçalves Vieira</v>
          </cell>
          <cell r="C182" t="str">
            <v>lukasvieirag@gmail.com</v>
          </cell>
          <cell r="D182" t="str">
            <v>Masculino</v>
          </cell>
          <cell r="E182" t="str">
            <v>Médio completo</v>
          </cell>
          <cell r="F182">
            <v>33566</v>
          </cell>
          <cell r="G182" t="str">
            <v>(13) 98835-9581</v>
          </cell>
          <cell r="H182" t="str">
            <v>11.065-710</v>
          </cell>
          <cell r="I182" t="str">
            <v>Santos</v>
          </cell>
          <cell r="J182" t="str">
            <v>São Paulo</v>
          </cell>
          <cell r="K182" t="str">
            <v>Individual (estou sozinho(a))</v>
          </cell>
          <cell r="L182" t="str">
            <v>Sim</v>
          </cell>
          <cell r="M182" t="str">
            <v>Ele nasceu quando quis trazer meu eu empreendedor, de quando era criança, de volta. A maior conquista foi ver que as pessoas gostaram da minha ideia.</v>
          </cell>
          <cell r="N182" t="str">
            <v>Ter uma pessoa trabalhando comigo, e poder remunerar ela da forma que merece. Custaria R$1.000,00 no início. Meu sonho ta ligado 100% á C. BlesseD.</v>
          </cell>
          <cell r="O182" t="str">
            <v xml:space="preserve">Tremendo! Já fui tão longe sozinho, que com mais uma pessoa sonhando comigo, a gente estaria próximo de nos tornar ME, e alcançar ainda mais pessoas. </v>
          </cell>
          <cell r="P182" t="str">
            <v>Aumentar o nosso faturamento. Estou terminando a food bike de entregas da empresa, com o auxilio dela, acredito alcançar o faturamento desejado.</v>
          </cell>
          <cell r="Q182" t="str">
            <v xml:space="preserve">Acho que quem empreende já demonstra ousadia, mas sinto que preciso de muito mais! Estou á procura do equilíbrio entre meu metodismo, e a ousadia.   </v>
          </cell>
          <cell r="R182" t="str">
            <v>Acho que conseguiria encontrar uma forma, que ainda não tentei, para obter o faturamento que preciso, com os recursos que já tenho em mãos.</v>
          </cell>
        </row>
        <row r="183">
          <cell r="A183" t="str">
            <v>HF BOLSAS</v>
          </cell>
          <cell r="B183" t="str">
            <v>Helenice Heinz</v>
          </cell>
          <cell r="C183" t="str">
            <v>helenice.heinz@gmail.com</v>
          </cell>
          <cell r="D183" t="str">
            <v>Feminino</v>
          </cell>
          <cell r="E183" t="str">
            <v>Superior completo</v>
          </cell>
          <cell r="F183">
            <v>30453</v>
          </cell>
          <cell r="G183" t="str">
            <v>(41) 3076-5355</v>
          </cell>
          <cell r="H183" t="str">
            <v>80.010-000</v>
          </cell>
          <cell r="I183" t="str">
            <v>Curitiba</v>
          </cell>
          <cell r="J183" t="str">
            <v>Paraná</v>
          </cell>
          <cell r="K183" t="str">
            <v>Individual (estou sozinho(a))</v>
          </cell>
          <cell r="L183" t="str">
            <v>Sim</v>
          </cell>
          <cell r="M183" t="str">
            <v>Desejo de crescer, ter liberdade de escolha, poder tocar um negócio do meu jeito. A coragem de iniciativa foi o maior desafio.</v>
          </cell>
          <cell r="N183" t="str">
            <v>Ter a casa própria. Ter carro próprio, poder viajar para lugares desconhecidos, talvez uma viagem a algum lugar do Exterior como Havaí, R$150.000,00</v>
          </cell>
          <cell r="O183" t="str">
            <v>Realização, despesas pessoas menores, desejo de vencer dia após dia, ir a luta com mais força de vontade.</v>
          </cell>
          <cell r="P183" t="str">
            <v>Início aumentar as vendas, ter um estoque maior. Meus clientes vem e voltam a loja porque tenho um produto de boa qualidade com um preço de venda bom</v>
          </cell>
          <cell r="Q183" t="str">
            <v>A rotina. Um péssimo hábito com a correria do dia a dia. Às vezes se torna pesada impedindo uma visão mais ampla a longo prazo.</v>
          </cell>
          <cell r="R183" t="str">
            <v>Estabilidade no controle de todas as finanças da empresa, uma orientação planejada com visão mais objetiva.</v>
          </cell>
        </row>
        <row r="184">
          <cell r="A184" t="str">
            <v>Restaurante Mexicano da Rua 7</v>
          </cell>
          <cell r="B184" t="str">
            <v>Alexandre Lima</v>
          </cell>
          <cell r="C184" t="str">
            <v>mexicanoderuaoficial@gmail.com</v>
          </cell>
          <cell r="D184" t="str">
            <v>Masculino</v>
          </cell>
          <cell r="E184" t="str">
            <v>Médio completo</v>
          </cell>
          <cell r="F184">
            <v>29446</v>
          </cell>
          <cell r="G184" t="str">
            <v>(11) 96926-0958</v>
          </cell>
          <cell r="H184" t="str">
            <v>08.191-290</v>
          </cell>
          <cell r="I184" t="str">
            <v>São Paulo</v>
          </cell>
          <cell r="J184" t="str">
            <v>São Paulo</v>
          </cell>
          <cell r="K184" t="str">
            <v>Sociedade (tenho sócios)</v>
          </cell>
          <cell r="L184" t="str">
            <v>Sim</v>
          </cell>
          <cell r="M184" t="str">
            <v>Iniciou pela paixão culinária, e de fazer a diferença no bairro onde eu moro. Sou o 1º restaurante de culinária mexicana em uma periferia.</v>
          </cell>
          <cell r="N184" t="str">
            <v>Estruturar mais o meu negócio, entre 5 e 10 mil reais</v>
          </cell>
          <cell r="O184" t="str">
            <v>Mais qualidade na produção dos alimentos, atendimento e conforto para os clientes, ter mais tempo para a vida pessoal e conquistar mais clientes</v>
          </cell>
          <cell r="P184" t="str">
            <v>Mais estrutura para a cozinha, melhorar o salão de atendimento e o balcão onde são montados os pratos que serão entregues para o salão.</v>
          </cell>
          <cell r="Q184" t="str">
            <v>Preciso conseguir visualizar o negócio e toda a sua estrutura financeira para conseguir ver onde é possível economizar e assim investir na estrutura.</v>
          </cell>
          <cell r="R184" t="str">
            <v>Organizar minha estrutura financeira para conseguir atingir os meus sonhos o mais breve possível</v>
          </cell>
        </row>
        <row r="185">
          <cell r="A185" t="str">
            <v>Ateliê Josi fabiano</v>
          </cell>
          <cell r="B185" t="str">
            <v>Joseli Fabiano</v>
          </cell>
          <cell r="C185" t="str">
            <v>josibmfabiano@outlook.com</v>
          </cell>
          <cell r="D185" t="str">
            <v>Feminino</v>
          </cell>
          <cell r="E185" t="str">
            <v>Médio completo</v>
          </cell>
          <cell r="F185">
            <v>31899</v>
          </cell>
          <cell r="G185" t="str">
            <v>(21) 98310-0735</v>
          </cell>
          <cell r="H185" t="str">
            <v>21.035-046</v>
          </cell>
          <cell r="I185" t="str">
            <v>Rio de Janeiro</v>
          </cell>
          <cell r="J185" t="str">
            <v>Rio de Janeiro</v>
          </cell>
          <cell r="K185" t="str">
            <v>Individual (estou sozinho(a))</v>
          </cell>
          <cell r="L185" t="str">
            <v>Sim</v>
          </cell>
          <cell r="M185" t="str">
            <v>Fui mandada embora do meu emprego e sempre tive um sonho de trabalhar pra mim e também tinha um sonho de trabalha com maquiagem e penteado.</v>
          </cell>
          <cell r="N185" t="str">
            <v>Gostaria de montar meu Ateliê para proporcionar um dia de noiva e de princesa com tudo que é de direito, uns R$15.000,00</v>
          </cell>
          <cell r="O185" t="str">
            <v xml:space="preserve">Seria um impacto muito grande, pois teria um lugar fixo para melhor atender minhas clientes e conseguiria fechar melhores parcerias  </v>
          </cell>
          <cell r="P185" t="str">
            <v>A organizar minhas finanças e investir em mais produtos</v>
          </cell>
          <cell r="Q185" t="str">
            <v>Preciso acreditar mais no meu potencial e me organizar financeiramente</v>
          </cell>
          <cell r="R185" t="str">
            <v>Uma financia mais organizada e muito mais clientes</v>
          </cell>
        </row>
        <row r="186">
          <cell r="A186" t="str">
            <v xml:space="preserve">Docam Festas </v>
          </cell>
          <cell r="B186" t="str">
            <v>Camila Moreira</v>
          </cell>
          <cell r="C186" t="str">
            <v>mylla_moreira_araujo@hotmail.com</v>
          </cell>
          <cell r="D186" t="str">
            <v>Feminino</v>
          </cell>
          <cell r="E186" t="str">
            <v>Superior incompleto</v>
          </cell>
          <cell r="F186">
            <v>32484</v>
          </cell>
          <cell r="G186" t="str">
            <v>(19) 98310-7801</v>
          </cell>
          <cell r="H186" t="str">
            <v>13.348-290</v>
          </cell>
          <cell r="I186" t="str">
            <v>Indaiatuba</v>
          </cell>
          <cell r="J186" t="str">
            <v>São Paulo</v>
          </cell>
          <cell r="K186" t="str">
            <v>Sociedade (tenho sócios)</v>
          </cell>
          <cell r="L186" t="str">
            <v>Sim</v>
          </cell>
          <cell r="M186" t="str">
            <v xml:space="preserve"> meus pais são os fundadores, e eu desde sempre ajudei, mas falimos então fui em busca de conhecimento para tentar reerguer nossa empresa </v>
          </cell>
          <cell r="N186" t="str">
            <v>Gostaria de ser referencia em minha cidade e nos bairros vizinhos, 100 mil</v>
          </cell>
          <cell r="O186" t="str">
            <v xml:space="preserve">dever cumprido, comigo mesmo, com as pessoas que acreditaram em mim, e nos clientes e fornecedores que nos ajuda todos os dias dar mais um passo </v>
          </cell>
          <cell r="P186" t="str">
            <v xml:space="preserve">Tudo, começando pelos Hábitos, organização, um olhar mais critico com as verdadeiras necessidades </v>
          </cell>
          <cell r="Q186" t="str">
            <v>Organização financeira, pulso firme diante de algumas situações, mais parceria</v>
          </cell>
          <cell r="R186" t="str">
            <v>Estrategia de mercado, identificar nossas prioridades, como melhor gerenciar nosso comercio</v>
          </cell>
        </row>
        <row r="187">
          <cell r="A187" t="str">
            <v>Joice Dourado Studio de Beleza</v>
          </cell>
          <cell r="B187" t="str">
            <v>joice Dourado</v>
          </cell>
          <cell r="C187" t="str">
            <v>joicedourado1988@gmail.com</v>
          </cell>
          <cell r="D187" t="str">
            <v>Feminino</v>
          </cell>
          <cell r="E187" t="str">
            <v>Médio completo</v>
          </cell>
          <cell r="F187">
            <v>32174</v>
          </cell>
          <cell r="G187" t="str">
            <v>(14) 99876-1702</v>
          </cell>
          <cell r="H187" t="str">
            <v>17.526-190</v>
          </cell>
          <cell r="I187" t="str">
            <v>Marília</v>
          </cell>
          <cell r="J187" t="str">
            <v>São Paulo</v>
          </cell>
          <cell r="K187" t="str">
            <v>Individual (estou sozinho(a))</v>
          </cell>
          <cell r="L187" t="str">
            <v>Sim</v>
          </cell>
          <cell r="M187" t="str">
            <v xml:space="preserve">Sempre gostei muito da área da beleza,amo o q faço,e estou aprendendo muito ,para conseguir concluir meus planos e metas </v>
          </cell>
          <cell r="N187" t="str">
            <v>Daqui um ano ,reformar meu local de trabalho,comprar materiais,trocar moveis ,5mil reais</v>
          </cell>
          <cell r="O187" t="str">
            <v>Montar meu salão do meu jeito ,para q eu possa trabalhar e dar conforto as minhas clientes</v>
          </cell>
          <cell r="P187" t="str">
            <v>Meu modo de lidar com o dinheiro do meu negócio ,saber separar meus gastos do negócio com os gastos pessoais</v>
          </cell>
          <cell r="Q187" t="str">
            <v>Minhas atitudes e minha forma de trabalhar com o dinheiro</v>
          </cell>
          <cell r="R187" t="str">
            <v>Minhas responsabilidades,meu modo de agir e pensar no meu negócio</v>
          </cell>
        </row>
        <row r="188">
          <cell r="A188" t="str">
            <v>Ateliê da Maquiagem</v>
          </cell>
          <cell r="B188" t="str">
            <v>Anália Garcia Junqueira</v>
          </cell>
          <cell r="C188" t="str">
            <v>nana.analia@gmail.com</v>
          </cell>
          <cell r="D188" t="str">
            <v>Feminino</v>
          </cell>
          <cell r="E188" t="str">
            <v>Superior incompleto</v>
          </cell>
          <cell r="F188">
            <v>30100</v>
          </cell>
          <cell r="G188" t="str">
            <v>(16) 98102-4733</v>
          </cell>
          <cell r="H188" t="str">
            <v>14.021-630</v>
          </cell>
          <cell r="I188" t="str">
            <v>Ribeirão Preto</v>
          </cell>
          <cell r="J188" t="str">
            <v>São Paulo</v>
          </cell>
          <cell r="K188" t="str">
            <v>Individual (estou sozinho(a))</v>
          </cell>
          <cell r="L188" t="str">
            <v>Sim</v>
          </cell>
          <cell r="M188" t="str">
            <v xml:space="preserve">Participei do curso online de empreendedorismo Escola Brilhante (Escola de Você), o que me motivo a empreender na área que eu amo que é a Maquiagem. </v>
          </cell>
          <cell r="N188" t="str">
            <v>Transformar o Ateliê em um Salão/Escola em uma casa, para isso precisaria de algo por volta de R$ 30.000,00 para investir.</v>
          </cell>
          <cell r="O188" t="str">
            <v>O impacto seria no Negócio: aumento do portfólio de produtos, contratação de Profissionais Parceiras, aumento de faturamento.</v>
          </cell>
          <cell r="P188" t="str">
            <v>Eu preciso fazer um curso de penteados, para não depender freelancer ou ter que contratar funcionária, e comprar um  lavatório fixo para o Ateliê.</v>
          </cell>
          <cell r="Q188" t="str">
            <v>Me tornar uma pessoa mais organizada e confiante em minhas competências profissionais.</v>
          </cell>
          <cell r="R188" t="str">
            <v>Encontrar uma forma de organizar e estruturar meu negócio de uma forma que facilite meu planejamento e estabelecimento de metas para atingir meu objet</v>
          </cell>
        </row>
        <row r="189">
          <cell r="A189" t="str">
            <v>Ivone Presentes</v>
          </cell>
          <cell r="B189" t="str">
            <v>Mariana Pires</v>
          </cell>
          <cell r="C189" t="str">
            <v>pires.r.mariana@gmail.com</v>
          </cell>
          <cell r="D189" t="str">
            <v>Feminino</v>
          </cell>
          <cell r="E189" t="str">
            <v>Superior completo</v>
          </cell>
          <cell r="F189">
            <v>31524</v>
          </cell>
          <cell r="G189" t="str">
            <v>(27) 99827-0281</v>
          </cell>
          <cell r="H189" t="str">
            <v>29.050-600</v>
          </cell>
          <cell r="I189" t="str">
            <v>Vitória</v>
          </cell>
          <cell r="J189" t="str">
            <v>Espírito Santo</v>
          </cell>
          <cell r="K189" t="str">
            <v>Individual (estou sozinho(a))</v>
          </cell>
          <cell r="L189" t="str">
            <v>Sim</v>
          </cell>
          <cell r="M189" t="str">
            <v>O que motivou a empreender foi a insatisfação com minha atual ocupação que eu acreditava ter sido uma boa escolha.</v>
          </cell>
          <cell r="N189" t="str">
            <v>Comprar maquinário específico para criar uma linha infantil de produtos bordados finos (ex. toalhas, panos de boca, roupinhas etc.).</v>
          </cell>
          <cell r="O189" t="str">
            <v xml:space="preserve">Teria um foco melhor. Hoje, vendo diversos produtos para bebês e crianças, mas ainda não estou satisfeita. Quero algo com o meu toque pessoal. </v>
          </cell>
          <cell r="P189" t="str">
            <v>Meu negócio teria um toque meu. Não basta apenas revender produtos, mas eu passaria a criar. Eu tenho vontade de investir em criação personalizada.</v>
          </cell>
          <cell r="Q189" t="str">
            <v>No momento, preciso ter calma, paciência. Empreender envolve riscos, conhecimento, tempo e eu não sou paciente, embora seja bem persistente.</v>
          </cell>
          <cell r="R189" t="str">
            <v>Aprender a importância do planejamento, de uma gestão financeira sadia para começar a alcançar o meu sonho, pois um sonho depende disso.</v>
          </cell>
        </row>
        <row r="190">
          <cell r="A190" t="str">
            <v xml:space="preserve">jose rossaneo lopes de medeiros alves </v>
          </cell>
          <cell r="B190" t="str">
            <v>Rossaneo Alves</v>
          </cell>
          <cell r="C190" t="str">
            <v>rossaneo@hotmail.com</v>
          </cell>
          <cell r="D190" t="str">
            <v>Masculino</v>
          </cell>
          <cell r="E190" t="str">
            <v>Superior incompleto</v>
          </cell>
          <cell r="F190">
            <v>34059</v>
          </cell>
          <cell r="G190" t="str">
            <v>(84) 99834-3333</v>
          </cell>
          <cell r="H190" t="str">
            <v>59.380-000</v>
          </cell>
          <cell r="I190" t="str">
            <v>Currais Novos</v>
          </cell>
          <cell r="J190" t="str">
            <v>Rio Grande do Norte</v>
          </cell>
          <cell r="K190" t="str">
            <v>Individual (estou sozinho(a))</v>
          </cell>
          <cell r="L190" t="str">
            <v>Sim</v>
          </cell>
          <cell r="M190" t="str">
            <v>Meu negocio nasceu de um sonho desde pequeno que era ser empreendedor, e mudar a realidade da minha família e da minha comunidade, transformando vidas</v>
          </cell>
          <cell r="N190" t="str">
            <v xml:space="preserve">Meu sonho é expandir meu negocio, e da oportunidade de emprego a mais pessoas. Custaria o valor de aprender mais de maneira correta a ir mais longe. </v>
          </cell>
          <cell r="O190" t="str">
            <v xml:space="preserve">Na minha vida pessoal a \&amp;#34;realização de todo um sonho\&amp;#34; e no meu negocio, poder ver o sorriso de mais pessoas empregadas e mudando a sua realidade... </v>
          </cell>
          <cell r="P190" t="str">
            <v xml:space="preserve">Acredito que varios detalhes, principalmente na questão organização, financeira e construir uma cultura dentro da minha empresa. </v>
          </cell>
          <cell r="Q190" t="str">
            <v xml:space="preserve">Lembrar de como e porque comecei, e usar isto a meu favor, e deixar o medo de errar de lado. Arriscar tudo. </v>
          </cell>
          <cell r="R190" t="str">
            <v xml:space="preserve">Atingiria um momento único na minha empresa, eu ia ver que estava fazendo tudo certo e teria a certeza de qual caminho trilhar na caminhada. </v>
          </cell>
        </row>
        <row r="191">
          <cell r="A191" t="str">
            <v>Pienezza 3 Estetica e Bem Estar</v>
          </cell>
          <cell r="B191" t="str">
            <v>Natalia Porto Viola</v>
          </cell>
          <cell r="C191" t="str">
            <v>nataliapalestrante@gmail.com</v>
          </cell>
          <cell r="D191" t="str">
            <v>Feminino</v>
          </cell>
          <cell r="E191" t="str">
            <v>Superior completo</v>
          </cell>
          <cell r="F191">
            <v>31034</v>
          </cell>
          <cell r="G191" t="str">
            <v>(11) 96933-4109</v>
          </cell>
          <cell r="H191" t="str">
            <v>03.967-000</v>
          </cell>
          <cell r="I191" t="str">
            <v>São Paulo</v>
          </cell>
          <cell r="J191" t="str">
            <v>São Paulo</v>
          </cell>
          <cell r="K191" t="str">
            <v>Individual (estou sozinho(a))</v>
          </cell>
          <cell r="L191" t="str">
            <v>Sim</v>
          </cell>
          <cell r="M191" t="str">
            <v xml:space="preserve">Me tornei esteticista por paixão, por gostar de cuidar do outro. Apesar do negócio caminhar bem ainda nao consigo viver disso, o qual é meu sonho. </v>
          </cell>
          <cell r="N191" t="str">
            <v>Montar uma clínica bem equipada e dar oportunidades de empregos também, em torno de R$ 30.000-R$ 50.000</v>
          </cell>
          <cell r="O191" t="str">
            <v>Realização pessoal e profissional, poder ajudar outras pessoas e auto estima das clientes.</v>
          </cell>
          <cell r="P191" t="str">
            <v>Investir em equipamentos e melhorar estratégias de vendas</v>
          </cell>
          <cell r="Q191" t="str">
            <v>Melhorar separação das contas, aprimorar organizaçao financeira</v>
          </cell>
          <cell r="R191" t="str">
            <v>Melhor administração do negocio e planejamento pra crescer</v>
          </cell>
        </row>
        <row r="192">
          <cell r="A192" t="str">
            <v>Happy Burritos</v>
          </cell>
          <cell r="B192" t="str">
            <v>Jorge Luís</v>
          </cell>
          <cell r="C192" t="str">
            <v>jorge.almeida93@gmail.com</v>
          </cell>
          <cell r="D192" t="str">
            <v>Masculino</v>
          </cell>
          <cell r="E192" t="str">
            <v>Superior completo</v>
          </cell>
          <cell r="F192">
            <v>34250</v>
          </cell>
          <cell r="G192" t="str">
            <v>(82) 99920-5588</v>
          </cell>
          <cell r="H192" t="str">
            <v>57.309-487</v>
          </cell>
          <cell r="I192" t="str">
            <v>Arapiraca</v>
          </cell>
          <cell r="J192" t="str">
            <v>Alagoas</v>
          </cell>
          <cell r="K192" t="str">
            <v>Individual (estou sozinho(a))</v>
          </cell>
          <cell r="L192" t="str">
            <v>Sim</v>
          </cell>
          <cell r="M192" t="str">
            <v>Nasceu da ideia de inserir um diferencial no seguimento de lanches que já esta saturado da dobradinha pizza ou hamburguer na cidade onde resido.</v>
          </cell>
          <cell r="N192" t="str">
            <v xml:space="preserve">reinaugurar minha Burriteria, com a estrutura que sonho. Com custo de 35 a 45 mil. </v>
          </cell>
          <cell r="O192" t="str">
            <v>Colocaria a happy em outro patamar, coisa que nossa estrutura hoje não possibilita, traria aumento em nossas vendas em loja.</v>
          </cell>
          <cell r="P192" t="str">
            <v>Continuar trabalhando na redução de custos operacionais e padronização das atividades, melhor muito marketing e finalizar reforma do local.</v>
          </cell>
          <cell r="Q192" t="str">
            <v>Melhorar meus conhecimentos em áreas chaves para o ramo fast food, realizar mais e idealizar menos e por fim conseguir articular mais parcerias.</v>
          </cell>
          <cell r="R192" t="str">
            <v xml:space="preserve">Avançar em 3 setores chaves rapidamente marketing (prospecção), operações (dinâmica dos processos) e financeira (redução de custos e saúde financeira </v>
          </cell>
        </row>
        <row r="193">
          <cell r="A193" t="str">
            <v>Brigadeiro na Marmita</v>
          </cell>
          <cell r="B193" t="str">
            <v>Carolina Silva</v>
          </cell>
          <cell r="C193" t="str">
            <v>carolina.silva7792@gmail.com</v>
          </cell>
          <cell r="D193" t="str">
            <v>Feminino</v>
          </cell>
          <cell r="E193" t="str">
            <v>Superior incompleto</v>
          </cell>
          <cell r="F193">
            <v>33792</v>
          </cell>
          <cell r="G193" t="str">
            <v>(11) 95628-8358</v>
          </cell>
          <cell r="H193" t="str">
            <v>05.595-000</v>
          </cell>
          <cell r="I193" t="str">
            <v>São Paulo</v>
          </cell>
          <cell r="J193" t="str">
            <v>São Paulo</v>
          </cell>
          <cell r="K193" t="str">
            <v>Individual (estou sozinho(a))</v>
          </cell>
          <cell r="L193" t="str">
            <v>Sim</v>
          </cell>
          <cell r="M193" t="str">
            <v>Precisava pagar a faculdade mas não tinha verba. Quando percebi, estava fazendo vários tipos de doces por encomenda e passei a me dedicar ao meu sonho</v>
          </cell>
          <cell r="N193" t="str">
            <v>Gostaria de ter 1 confeitaria e preciso de 15.000 pra isso</v>
          </cell>
          <cell r="O193" t="str">
            <v>Mudaria totalmente a minha vida e eu passaria a viver apenas com isso, que é o meu sonho desde que criei a marca</v>
          </cell>
          <cell r="P193" t="str">
            <v>Preciso passar a investir mais dinheiro no meu negócio</v>
          </cell>
          <cell r="Q193" t="str">
            <v>Preciso investir mais tempo no meu negócio e me dedicar 100% a ele</v>
          </cell>
          <cell r="R193" t="str">
            <v>Ter clareza dos próximos passos que devo realizar pra conseguir atingir a meta principal que é ter minha própria confeitaria.</v>
          </cell>
        </row>
        <row r="194">
          <cell r="A194" t="str">
            <v>Misslady</v>
          </cell>
          <cell r="B194" t="str">
            <v>Andreia  Cristina gregorio</v>
          </cell>
          <cell r="C194" t="str">
            <v>andreigregorio6791@gmail.com</v>
          </cell>
          <cell r="D194" t="str">
            <v>Feminino</v>
          </cell>
          <cell r="E194" t="str">
            <v>Médio completo</v>
          </cell>
          <cell r="F194">
            <v>30971</v>
          </cell>
          <cell r="G194" t="str">
            <v>(47) 99669-6791</v>
          </cell>
          <cell r="H194" t="str">
            <v>89.254-212</v>
          </cell>
          <cell r="I194" t="str">
            <v>Jaraguá do Sul SC</v>
          </cell>
          <cell r="J194" t="str">
            <v>Santa Catarina</v>
          </cell>
          <cell r="K194" t="str">
            <v>Individual (estou sozinho(a))</v>
          </cell>
          <cell r="L194" t="str">
            <v>Sim</v>
          </cell>
          <cell r="M194" t="str">
            <v xml:space="preserve">Eu ja vendia em casa como sacoleira resolvi ampliar e hoje estou correndo atras para ampliar ainda mais </v>
          </cell>
          <cell r="N194" t="str">
            <v>Eu esta trabalhando ja n minha nova loja que estou imvestindo e estar pagando as contas em dias.$20.000</v>
          </cell>
          <cell r="O194" t="str">
            <v xml:space="preserve">Muito bom pra mim e para minha familia..pois hoje em dia estou lutando pra dar tudo certo e esta abrindo esse ano ainda </v>
          </cell>
          <cell r="P194" t="str">
            <v>Eu nao vo presiza muda muita coisa so acho k vou presiza d um funcionario coisa que hoje nao posso ter ainda</v>
          </cell>
          <cell r="Q194" t="str">
            <v>Ter mais responsabilidade..nao que eu nao teja mas e sempre bom melhora</v>
          </cell>
          <cell r="R194" t="str">
            <v>Vai melhora ainda mas minhas vendas..pork vou investir em mercadoria que esta en falta no momento</v>
          </cell>
        </row>
        <row r="195">
          <cell r="A195" t="str">
            <v>Serralheria Gerações</v>
          </cell>
          <cell r="B195" t="str">
            <v>Nathalia Braga Gomes</v>
          </cell>
          <cell r="C195" t="str">
            <v>nbgomes01@hotmail.com</v>
          </cell>
          <cell r="D195" t="str">
            <v>Feminino</v>
          </cell>
          <cell r="E195" t="str">
            <v>Superior incompleto</v>
          </cell>
          <cell r="F195">
            <v>32956</v>
          </cell>
          <cell r="G195" t="str">
            <v>(31) 99414-7166</v>
          </cell>
          <cell r="H195" t="str">
            <v>31.741-412</v>
          </cell>
          <cell r="I195" t="str">
            <v>Belo Horizonte</v>
          </cell>
          <cell r="J195" t="str">
            <v>Minas Gerais</v>
          </cell>
          <cell r="K195" t="str">
            <v>Individual (estou sozinho(a))</v>
          </cell>
          <cell r="L195" t="str">
            <v>Sim</v>
          </cell>
          <cell r="M195" t="str">
            <v>O sonho começou ainda jovem quando surgiu uma oportunidade de empreender e dar continuidade a um negocio de família.</v>
          </cell>
          <cell r="N195" t="str">
            <v>Me tornar uma empreteira e prestar serviços de serralheria e engenharia especializada em estruturas metalicas</v>
          </cell>
          <cell r="O195" t="str">
            <v>Realização de um sonho de passar o que aprendi das minhas gerações anteriores.</v>
          </cell>
          <cell r="P195" t="str">
            <v xml:space="preserve">Precisaria de mudar a forma na qual conduzo meu negocio em gestão financeira. </v>
          </cell>
          <cell r="Q195" t="str">
            <v>Ter mais coragem e enfrentar novos desafios em relação ao futuro.</v>
          </cell>
          <cell r="R195" t="str">
            <v>seria possível ter um norte e saber por onde seguir</v>
          </cell>
        </row>
        <row r="196">
          <cell r="A196" t="str">
            <v xml:space="preserve">Jjota Rações </v>
          </cell>
          <cell r="B196" t="str">
            <v>Jovana de barros Ribeiro</v>
          </cell>
          <cell r="C196" t="str">
            <v>jjota.solucoes@outlook.com</v>
          </cell>
          <cell r="D196" t="str">
            <v>Feminino</v>
          </cell>
          <cell r="E196" t="str">
            <v>Médio completo</v>
          </cell>
          <cell r="F196">
            <v>34410</v>
          </cell>
          <cell r="G196" t="str">
            <v>(27) 99874-0662</v>
          </cell>
          <cell r="H196" t="str">
            <v>29.179-255</v>
          </cell>
          <cell r="I196" t="str">
            <v>Serra</v>
          </cell>
          <cell r="J196" t="str">
            <v>Espírito Santo</v>
          </cell>
          <cell r="K196" t="str">
            <v>Individual (estou sozinho(a))</v>
          </cell>
          <cell r="L196" t="str">
            <v>Sim</v>
          </cell>
          <cell r="M196" t="str">
            <v>Meu marido ficou desempregado, e vendeu um pedaço do lote e o carro , e com as parcelas a receber investimos na construção  da loja.</v>
          </cell>
          <cell r="N196" t="str">
            <v xml:space="preserve">Comprar uma casa perto da loja e um carro pra realizar as entregas porque  fazemos de bicicleta. </v>
          </cell>
          <cell r="O196" t="str">
            <v>O dinheiro que uso para o aluguel usaria para pagar a escolinha do meu filho e o carro nas entregas porque fazemos de bicicleta.</v>
          </cell>
          <cell r="P196" t="str">
            <v>Economizar nos gastos pessoais e ter mais variedade de produtos a oferecer.</v>
          </cell>
          <cell r="Q196" t="str">
            <v xml:space="preserve">Ter mais coragem de arriscar aprender a dizer não. </v>
          </cell>
          <cell r="R196" t="str">
            <v xml:space="preserve">Conseguiria organizar as finanças e aumentar o fluxo de vendas. </v>
          </cell>
        </row>
        <row r="197">
          <cell r="A197" t="str">
            <v>Sonho Meu Festas Infantis</v>
          </cell>
          <cell r="B197" t="str">
            <v>Patricia Sales</v>
          </cell>
          <cell r="C197" t="str">
            <v>patricia.cavalcante@hotmail.com</v>
          </cell>
          <cell r="D197" t="str">
            <v>Feminino</v>
          </cell>
          <cell r="E197" t="str">
            <v>Superior incompleto</v>
          </cell>
          <cell r="F197">
            <v>28353</v>
          </cell>
          <cell r="G197" t="str">
            <v>(77) 98871-4349</v>
          </cell>
          <cell r="H197" t="str">
            <v>45.260-000</v>
          </cell>
          <cell r="I197" t="str">
            <v>Poções</v>
          </cell>
          <cell r="J197" t="str">
            <v>Bahia</v>
          </cell>
          <cell r="K197" t="str">
            <v>Individual (estou sozinho(a))</v>
          </cell>
          <cell r="L197" t="str">
            <v>Sim</v>
          </cell>
          <cell r="M197" t="str">
            <v xml:space="preserve"> surgiu da necessidade de fazer uma festa personalizada para meu filho. Tive dificuldades de encontrar bons fornecedores com um peço acessível</v>
          </cell>
          <cell r="N197" t="str">
            <v>Ser uma referência em artigos para festas na  cidade. Renovar e ampliar meu estoque com peças mais versáteis pra que possa atingir um público maior.</v>
          </cell>
          <cell r="O197" t="str">
            <v xml:space="preserve">Amo trabalhar com festas e isso me realiza como pessoa. Mas preciso crescer e obter retorno financeiro também, e me profissionalizar ainda mais </v>
          </cell>
          <cell r="P197" t="str">
            <v>Preciso aprender a gerir melhor meu negócio, pois como se trata de prestação de serviços é um pouco complicado definir preços e margem de lucro, além</v>
          </cell>
          <cell r="Q197" t="str">
            <v xml:space="preserve">Sou uma pessoa pró-ativa mas preciso de mais organização e disciplina, também preciso aprender a delegar , pois sempre quero fazer tudo </v>
          </cell>
          <cell r="R197" t="str">
            <v>Acho que com a ajuda da mentoria  consigo melhorar a organização, estabelecer metas e objetivos e definir estratégias para melhorar meus resultados</v>
          </cell>
        </row>
        <row r="198">
          <cell r="A198" t="str">
            <v>Priguapa</v>
          </cell>
          <cell r="B198" t="str">
            <v>Priscila Freitas</v>
          </cell>
          <cell r="C198" t="str">
            <v>cila.freitas@hotmail.com</v>
          </cell>
          <cell r="D198" t="str">
            <v>Feminino</v>
          </cell>
          <cell r="E198" t="str">
            <v>Superior completo</v>
          </cell>
          <cell r="F198">
            <v>30309</v>
          </cell>
          <cell r="G198" t="str">
            <v>(11) 98317-0350</v>
          </cell>
          <cell r="H198" t="str">
            <v>06.850-305</v>
          </cell>
          <cell r="I198" t="str">
            <v>Itapecerica da Serra</v>
          </cell>
          <cell r="J198" t="str">
            <v>São Paulo</v>
          </cell>
          <cell r="K198" t="str">
            <v>Individual (estou sozinho(a))</v>
          </cell>
          <cell r="L198" t="str">
            <v>Sim</v>
          </cell>
          <cell r="M198" t="str">
            <v>A idéia veio pelo desejo de unir o útil ao agradável. Eu precisava de uma atividade que me permitisse estar presente com meus filhos,</v>
          </cell>
          <cell r="N198" t="str">
            <v>Ter uma rede de clientes, custa muito trabalho e qualidade.</v>
          </cell>
          <cell r="O198" t="str">
            <v>Uma renda, e atravéz dela uma qualidade de vida melhor.</v>
          </cell>
          <cell r="P198" t="str">
            <v xml:space="preserve">Organização e marketing. Locais corretos para postagens, qual público melhor. </v>
          </cell>
          <cell r="Q198" t="str">
            <v xml:space="preserve">Acreditar e ter uma rotina, publicar, oferecer, vender. </v>
          </cell>
          <cell r="R198" t="str">
            <v>Muita coisa, como um direccionamento em como organizar meus horários.</v>
          </cell>
        </row>
        <row r="199">
          <cell r="A199" t="str">
            <v>Alicelll</v>
          </cell>
          <cell r="B199" t="str">
            <v>Adlainne Da Silva</v>
          </cell>
          <cell r="C199" t="str">
            <v>adlainnerodrigues@gmail.com</v>
          </cell>
          <cell r="D199" t="str">
            <v>Feminino</v>
          </cell>
          <cell r="E199" t="str">
            <v>Superior completo</v>
          </cell>
          <cell r="F199">
            <v>31319</v>
          </cell>
          <cell r="G199" t="str">
            <v>(87) 99943-0908</v>
          </cell>
          <cell r="H199" t="str">
            <v>55.330-000</v>
          </cell>
          <cell r="I199" t="str">
            <v>Bom Conselho</v>
          </cell>
          <cell r="J199" t="str">
            <v>Pernambuco</v>
          </cell>
          <cell r="K199" t="str">
            <v>Individual (estou sozinho(a))</v>
          </cell>
          <cell r="L199" t="str">
            <v>Sim</v>
          </cell>
          <cell r="M199" t="str">
            <v>Eu trabalhava em uma rádio ai engravidei e depois da licença fui dispensada entãoeu e meu esposo decidimos trabalhar juntos na Alicell</v>
          </cell>
          <cell r="N199" t="str">
            <v>Meu sonho e poder construir minha casa e aumentar meu negócio como vender pela internet</v>
          </cell>
          <cell r="O199" t="str">
            <v>Seria a realização profissional e pessoal na minha vida, poderíamos ter uma traquilidade e mais conforto</v>
          </cell>
          <cell r="P199" t="str">
            <v xml:space="preserve">Preciso ter um capital de giro e investir em peças e acessórios para a área de celular e informática e ter um planejamento para alcançar as metas </v>
          </cell>
          <cell r="Q199" t="str">
            <v>Precisaria organizar a etapa de separar o dinheiro do meu negócio do dinheiro pessoal pois isso tem atrapalhado minha vida</v>
          </cell>
          <cell r="R199" t="str">
            <v>Com certeza conseguiria ter uma organização do meu negócio e teria capital para investir na minha loja</v>
          </cell>
        </row>
        <row r="200">
          <cell r="A200" t="str">
            <v>Docelidade</v>
          </cell>
          <cell r="B200" t="str">
            <v>Caroline Lopes Barbosa</v>
          </cell>
          <cell r="C200" t="str">
            <v>carol.lopes.b@hotmail.com</v>
          </cell>
          <cell r="D200" t="str">
            <v>Feminino</v>
          </cell>
          <cell r="E200" t="str">
            <v>Superior incompleto</v>
          </cell>
          <cell r="F200">
            <v>35590</v>
          </cell>
          <cell r="G200" t="str">
            <v>(67) 99698-2784</v>
          </cell>
          <cell r="H200" t="str">
            <v>79.965-000</v>
          </cell>
          <cell r="I200" t="str">
            <v>Itaquiraí</v>
          </cell>
          <cell r="J200" t="str">
            <v>Mato Grosso do Sul</v>
          </cell>
          <cell r="K200" t="str">
            <v>Sociedade (tenho sócios)</v>
          </cell>
          <cell r="L200" t="str">
            <v>Sim</v>
          </cell>
          <cell r="M200" t="str">
            <v xml:space="preserve"> Para realizar nosso casamento. Já era um sonho empreender. Desafios: falta de estrutura e de conhecimento financeiro. Conquistas: realização pessoal.</v>
          </cell>
          <cell r="N200" t="str">
            <v>Estabilidade do negócio e formalização, maior estrutura, empregar pessoas e realizar parcerias com outros empreendedores. Cerca de R$ 10.000,00</v>
          </cell>
          <cell r="O200" t="str">
            <v>Mudaria a dinâmica do empreendimento, transformando em uma empresa independente, da qual poderíamos tirar nosso sustento e maiores investimentos</v>
          </cell>
          <cell r="P200" t="str">
            <v>Melhor organização financeira, maior publicidade e aumentar o número de vendas</v>
          </cell>
          <cell r="Q200" t="str">
            <v>Maior qualificação, arriscar novos públicos e parcerias, evitar dívidas para que aumentem os investimentos dentro da empresa.</v>
          </cell>
          <cell r="R200" t="str">
            <v>Organizar a gestão financeira, aumentar as vendas e encomendas, regular um capital de lucro maior e fixo, para atingir estabilidade</v>
          </cell>
        </row>
        <row r="201">
          <cell r="A201" t="str">
            <v>SANTA LARICA</v>
          </cell>
          <cell r="B201" t="str">
            <v>Gabriela Silva</v>
          </cell>
          <cell r="C201" t="str">
            <v>gabisss28@gmail.com</v>
          </cell>
          <cell r="D201" t="str">
            <v>Feminino</v>
          </cell>
          <cell r="E201" t="str">
            <v>Superior incompleto</v>
          </cell>
          <cell r="F201">
            <v>31432</v>
          </cell>
          <cell r="G201" t="str">
            <v>(75) 98297-0191</v>
          </cell>
          <cell r="H201" t="str">
            <v>44.255-000</v>
          </cell>
          <cell r="I201" t="str">
            <v>Irará</v>
          </cell>
          <cell r="J201" t="str">
            <v>Bahia</v>
          </cell>
          <cell r="K201" t="str">
            <v>Individual (estou sozinho(a))</v>
          </cell>
          <cell r="L201" t="str">
            <v>Sim</v>
          </cell>
          <cell r="M201" t="str">
            <v>Começou em 2015, em crise de desemprego, cm um bar q foi cadastrado cm MEI, fechou c 6 meses e recomeçou agora em 11/2017 comércio de quentinhas.</v>
          </cell>
          <cell r="N201" t="str">
            <v>Construir um pequeno espaço em frente a casa de meus pais p vender comidas. Coisa simples em torno de 5 mil consigo iniciar.</v>
          </cell>
          <cell r="O201" t="str">
            <v>Aumentaria as vendas trazendo mais lucro p meu comércio e gerando possibilidades de realizar outros sonhos.</v>
          </cell>
          <cell r="P201" t="str">
            <v xml:space="preserve">Praticamente tudo. Preciso organizar, principalmente, a parte financeira, estrutural e funcional do negócio. </v>
          </cell>
          <cell r="Q201" t="str">
            <v>Organizar meus horários e rotinas na minha empresa já q tenho um trabalho paralelo. \&amp;#34;Ressuscitar\&amp;#34; a situação financeira do meu negócio.</v>
          </cell>
          <cell r="R201" t="str">
            <v xml:space="preserve">Organizar parte financeira, já dei o passo 1 c o curso, mas preciso de maior orientação. Tb a parte de funcionamento dia-a-dia </v>
          </cell>
        </row>
        <row r="202">
          <cell r="A202" t="str">
            <v>Boutique erotica nara l mor</v>
          </cell>
          <cell r="B202" t="str">
            <v>Cinara Pinheiro</v>
          </cell>
          <cell r="C202" t="str">
            <v>cinarap43@gmail.com</v>
          </cell>
          <cell r="D202" t="str">
            <v>Feminino</v>
          </cell>
          <cell r="E202" t="str">
            <v>Superior completo</v>
          </cell>
          <cell r="F202">
            <v>30615</v>
          </cell>
          <cell r="G202" t="str">
            <v>(96) 99199-7743</v>
          </cell>
          <cell r="H202" t="str">
            <v>68.920-000</v>
          </cell>
          <cell r="I202" t="str">
            <v>Laranjal do Jari</v>
          </cell>
          <cell r="J202" t="str">
            <v>Amapá</v>
          </cell>
          <cell r="K202" t="str">
            <v>Individual (estou sozinho(a))</v>
          </cell>
          <cell r="L202" t="str">
            <v>Sim</v>
          </cell>
          <cell r="M202" t="str">
            <v xml:space="preserve">Nasceu do desejo de ter mas tempo com o meu filho. Vendia de porta em porta com catálogo ate conseguir comprar diretamente de fabrica. </v>
          </cell>
          <cell r="N202" t="str">
            <v xml:space="preserve">Comprar minha casa com uma moto. Os dois juntos Custão 35 mil. </v>
          </cell>
          <cell r="O202" t="str">
            <v>Montarva a minha loja sem pagar aluguel e disponibilizar entrega a domicílio. E isso é crescimento na certa.</v>
          </cell>
          <cell r="P202" t="str">
            <v>Saber vender melhor e aplicar o que apredi na faculdade no meu negocio. Almentar minha rede de contatos e mudar totalmente a minha imagem.</v>
          </cell>
          <cell r="Q202" t="str">
            <v>Tenho que parar de procastinar e manter o foco. Sair radicalmente da m8nha zona de conforto.</v>
          </cell>
          <cell r="R202" t="str">
            <v>Controlar as minhas finanças. É o que mais preciso no momento.</v>
          </cell>
        </row>
        <row r="203">
          <cell r="A203" t="str">
            <v>SIMPLETUDE</v>
          </cell>
          <cell r="B203" t="str">
            <v>Monique Cardoso</v>
          </cell>
          <cell r="C203" t="str">
            <v>moniquec.coelho@gmail.com</v>
          </cell>
          <cell r="D203" t="str">
            <v>Feminino</v>
          </cell>
          <cell r="E203" t="str">
            <v>Superior completo</v>
          </cell>
          <cell r="F203">
            <v>33153</v>
          </cell>
          <cell r="G203" t="str">
            <v>(21) 98698-0802</v>
          </cell>
          <cell r="H203" t="str">
            <v>72.587-120</v>
          </cell>
          <cell r="I203" t="str">
            <v>Brasília</v>
          </cell>
          <cell r="J203" t="str">
            <v>Distrito Federal</v>
          </cell>
          <cell r="K203" t="str">
            <v>Individual (estou sozinho(a))</v>
          </cell>
          <cell r="L203" t="str">
            <v>Sim</v>
          </cell>
          <cell r="M203" t="str">
            <v>SOU ESPOSA DE MILITAR E DEIXEI FAMÍLIA E EMPREGO PARA ACOMPANHAR MEU ESPOSO, SEMPRE TRABALHEI COM MARKETING E HOJE AJUDO OUTRAS MULHERES A EMPREENDER</v>
          </cell>
          <cell r="N203" t="str">
            <v>ATUAR COMO COACH EMPRESARIAL | PROFISSIONAL - R$ 10.000</v>
          </cell>
          <cell r="O203" t="str">
            <v>MEUS CLIENTES VÃO ATINGIR SEUS OBJETIVOS MAIS RAPIDO E MEU NEGÓCIO CRESCERÁ POIS TEREI UM IMPACTO AINDA MAIOR NA TRANSFORMAÇÃO DE VIDA DAS MULHERES</v>
          </cell>
          <cell r="P203" t="str">
            <v>TER UMA PLATAFORMA ONLINE PARA VENDA E ATENDIMENTO.</v>
          </cell>
          <cell r="Q203" t="str">
            <v>ACREDITAR AINDA MAIS QUE EU SOU AGENTE DE TRANSFORMAÇÃO NA VIDA DESSAS MULHERES DE MILITARES QUE ABANDONAM SUAS VIDAS PARA SEGUIREM SEUS ESPOSOS.</v>
          </cell>
          <cell r="R203" t="str">
            <v>UM MAIOR CONTROLE FINANCEIRO QUE ME POSSIBILITE INVESTIR NO CURSO.</v>
          </cell>
        </row>
        <row r="204">
          <cell r="A204" t="str">
            <v>Magia Confecções</v>
          </cell>
          <cell r="B204" t="str">
            <v>Samara Gadelha Fernandes</v>
          </cell>
          <cell r="C204" t="str">
            <v>samarag.fernandes@hotmail.com</v>
          </cell>
          <cell r="D204" t="str">
            <v>Feminino</v>
          </cell>
          <cell r="E204" t="str">
            <v>Superior incompleto</v>
          </cell>
          <cell r="F204">
            <v>33049</v>
          </cell>
          <cell r="G204" t="str">
            <v>(88) 99309-5759</v>
          </cell>
          <cell r="H204" t="str">
            <v>62.051-018</v>
          </cell>
          <cell r="I204" t="str">
            <v>Sobral</v>
          </cell>
          <cell r="J204" t="str">
            <v>Ceará</v>
          </cell>
          <cell r="K204" t="str">
            <v>Individual (estou sozinho(a))</v>
          </cell>
          <cell r="L204" t="str">
            <v>Sim</v>
          </cell>
          <cell r="M204" t="str">
            <v>Meu negócio nasceu a partir do momento que investi em minha máquina de costura! O motivo foi a paixão pelas fantasias infantis...</v>
          </cell>
          <cell r="N204" t="str">
            <v>Abrir um Mini ateliê infantil de vestidos. Custaria em torno de 40.000,00...</v>
          </cell>
          <cell r="O204" t="str">
            <v>Gratificante demais! Pois é uma área que envolve paixão e amor no que confecciono em cada detalhes!!!</v>
          </cell>
          <cell r="P204" t="str">
            <v>Começar pelo um Capital onde eu possa investir em meu negócio!</v>
          </cell>
          <cell r="Q204" t="str">
            <v>Conhecimentos, confiança em si, controle e iniciativa!</v>
          </cell>
          <cell r="R204" t="str">
            <v>Me sentiria firme e pronta ter auto controle com minhas finanças e começar a investir em meu negócio!</v>
          </cell>
        </row>
        <row r="205">
          <cell r="A205" t="str">
            <v>Aloés Joias Variedades Slz</v>
          </cell>
          <cell r="B205" t="str">
            <v>Marcele Mendes</v>
          </cell>
          <cell r="C205" t="str">
            <v>marcelegerudeb@gmail.com</v>
          </cell>
          <cell r="D205" t="str">
            <v>Feminino</v>
          </cell>
          <cell r="E205" t="str">
            <v>Superior completo</v>
          </cell>
          <cell r="F205">
            <v>30354</v>
          </cell>
          <cell r="G205" t="str">
            <v>(98) 98458-7669</v>
          </cell>
          <cell r="H205" t="str">
            <v>65.067-380</v>
          </cell>
          <cell r="I205" t="str">
            <v>São Luís</v>
          </cell>
          <cell r="J205" t="str">
            <v>Maranhão</v>
          </cell>
          <cell r="K205" t="str">
            <v>Individual (estou sozinho(a))</v>
          </cell>
          <cell r="L205" t="str">
            <v>Sim</v>
          </cell>
          <cell r="M205" t="str">
            <v>Comecei vendendo poucas peças e então resolvi divulgar e abrir a loja virtual. Primeiro Bijoux e agora colocando outros produtos</v>
          </cell>
          <cell r="N205" t="str">
            <v xml:space="preserve">Abrir a loja Física creio que 30000 para abrir uma estrutura bacana. Penso em quiosque de shopping </v>
          </cell>
          <cell r="O205" t="str">
            <v>Realização e Crescimento como empreendedora e por consequência realização de objetivos.</v>
          </cell>
          <cell r="P205" t="str">
            <v>Aprender a controlar as finanças e crucia, controlar mas os gastos. Quase não sobra CG</v>
          </cell>
          <cell r="Q205" t="str">
            <v xml:space="preserve">Controlar gastos , compras excessivas. Poupar de todas as forma.. </v>
          </cell>
          <cell r="R205" t="str">
            <v>Aprender muito, por medo de tercdividad tenho comprado a vista porém não sobra.</v>
          </cell>
        </row>
        <row r="206">
          <cell r="A206" t="str">
            <v xml:space="preserve">Estefany modas e acessórios </v>
          </cell>
          <cell r="B206" t="str">
            <v>Nadime Silva</v>
          </cell>
          <cell r="C206" t="str">
            <v>estefany.necs@outlook.com</v>
          </cell>
          <cell r="D206" t="str">
            <v>Feminino</v>
          </cell>
          <cell r="E206" t="str">
            <v>Médio completo</v>
          </cell>
          <cell r="F206">
            <v>34955</v>
          </cell>
          <cell r="G206" t="str">
            <v>(51) 99548-2164</v>
          </cell>
          <cell r="H206" t="str">
            <v>78.455-000</v>
          </cell>
          <cell r="I206" t="str">
            <v>Lucas do Rio Verde</v>
          </cell>
          <cell r="J206" t="str">
            <v>Mato Grosso</v>
          </cell>
          <cell r="K206" t="str">
            <v>Individual (estou sozinho(a))</v>
          </cell>
          <cell r="L206" t="str">
            <v>Sim</v>
          </cell>
          <cell r="M206" t="str">
            <v xml:space="preserve">Ir em bicas da minha independencia financeira. mais Eu ainda estou no começo do meu negócio. </v>
          </cell>
          <cell r="N206" t="str">
            <v xml:space="preserve">Eu gostaria de ter minha loja física . O valor eu não sei </v>
          </cell>
          <cell r="O206" t="str">
            <v xml:space="preserve">Teria um ótimo impacto pois eu estaria atingindo minha estabilidade financeira e seria independente </v>
          </cell>
          <cell r="P206" t="str">
            <v xml:space="preserve">Ampliar minhas vendas e ter um fluxo maior de caixa </v>
          </cell>
          <cell r="Q206" t="str">
            <v xml:space="preserve">Aprender novas técnicas de comunicação e vendas afim de atrair cada vez mais clientes que venham a adquirir meus produtos </v>
          </cell>
          <cell r="R206" t="str">
            <v xml:space="preserve">Aumentaria minhas vendas com as técnicas ensinadas pela mentora . Chegando cada vez mais próximo do meu sonho </v>
          </cell>
        </row>
        <row r="207">
          <cell r="A207" t="str">
            <v>Educação Learning By Doing</v>
          </cell>
          <cell r="B207" t="str">
            <v>J.f. Neto</v>
          </cell>
          <cell r="C207" t="str">
            <v>jf.neto.n2@gmail.com</v>
          </cell>
          <cell r="D207" t="str">
            <v>Masculino</v>
          </cell>
          <cell r="E207" t="str">
            <v>Superior completo</v>
          </cell>
          <cell r="F207">
            <v>31703</v>
          </cell>
          <cell r="G207" t="str">
            <v>(64) 8415-3720</v>
          </cell>
          <cell r="H207" t="str">
            <v>75.860-000</v>
          </cell>
          <cell r="I207" t="str">
            <v>Quirinópolis</v>
          </cell>
          <cell r="J207" t="str">
            <v>Goiás</v>
          </cell>
          <cell r="K207" t="str">
            <v>Individual (estou sozinho(a))</v>
          </cell>
          <cell r="L207" t="str">
            <v>Sim</v>
          </cell>
          <cell r="M207" t="str">
            <v>Minha ideia surgiu a partir do inicio de minha pós-graduação em Docência e Inovação na Educação.  O maior desafio tem sido a gestão de tempo.</v>
          </cell>
          <cell r="N207" t="str">
            <v>Realizar pesquisas quanto a forma de aprendizado Learning by doing, ingressar em um mestrado que siga a mesma linha, realizar pesquisas relacionadas.</v>
          </cell>
          <cell r="O207" t="str">
            <v>Aquisição de conhecimento, desenvolvimento competências docentes, e condicionamento para a orientação dos professores para a educação 4.0.</v>
          </cell>
          <cell r="P207" t="str">
            <v>Monetizar de alguma forma o compartilhamento de tudo que venho aprendendo e desenvolvendo.</v>
          </cell>
          <cell r="Q207" t="str">
            <v>Minha gestão de tempo, de prioridades, e monetária.</v>
          </cell>
          <cell r="R207" t="str">
            <v>Um direcionamento quanto ao que o mercado de educação. Quais as tendências? Como contribuir para educação? Como fazer da educação um negócio?</v>
          </cell>
        </row>
        <row r="208">
          <cell r="A208" t="str">
            <v xml:space="preserve">Maxgas Comércio Varejista de Gás </v>
          </cell>
          <cell r="B208" t="str">
            <v>Daniela Carneiro da Silva Guimarães</v>
          </cell>
          <cell r="C208" t="str">
            <v>danyenf1@gmail.com</v>
          </cell>
          <cell r="D208" t="str">
            <v>Feminino</v>
          </cell>
          <cell r="E208" t="str">
            <v>Superior completo</v>
          </cell>
          <cell r="F208">
            <v>30729</v>
          </cell>
          <cell r="G208" t="str">
            <v>(71) 99609-0904</v>
          </cell>
          <cell r="H208" t="str">
            <v>41.720-100</v>
          </cell>
          <cell r="I208" t="str">
            <v>Salvador</v>
          </cell>
          <cell r="J208" t="str">
            <v>Bahia</v>
          </cell>
          <cell r="K208" t="str">
            <v>Individual (estou sozinho(a))</v>
          </cell>
          <cell r="L208" t="str">
            <v>Sim</v>
          </cell>
          <cell r="M208" t="str">
            <v>Não queria mais trabalhar os outros me inscrevi para abrir uma revenda de gás. Surgiu uma oportunidade e agarrei a chance,  porém não entendo de adm</v>
          </cell>
          <cell r="N208" t="str">
            <v>Comprar  um carro novo e da emtrada na casa propria</v>
          </cell>
          <cell r="O208" t="str">
            <v xml:space="preserve">Precisei vender meu carro para investir e tá muito complicado para me locomover até a empresa devido a distância </v>
          </cell>
          <cell r="P208" t="str">
            <v>Preciso aprender a administrar financeiramente a empresa</v>
          </cell>
          <cell r="Q208" t="str">
            <v>Preciso aprender a economizar e investir o que sobra ao invés de gastar</v>
          </cell>
          <cell r="R208" t="str">
            <v xml:space="preserve">Conseguiria aprender a manter o equilíbrio da empresa e consequentemente nos meses seguintes começaria a economizar e juntar dinheiro </v>
          </cell>
        </row>
        <row r="209">
          <cell r="A209" t="str">
            <v>LITZENH SILVA GONÇALVES TAVARES</v>
          </cell>
          <cell r="B209" t="str">
            <v>LITZENH SILVA TAVARES</v>
          </cell>
          <cell r="C209" t="str">
            <v>litzenhgoncalves@yahoo.com</v>
          </cell>
          <cell r="D209" t="str">
            <v>Feminino</v>
          </cell>
          <cell r="E209" t="str">
            <v>Superior incompleto</v>
          </cell>
          <cell r="F209">
            <v>33059</v>
          </cell>
          <cell r="G209" t="str">
            <v>(91) 98995-1697</v>
          </cell>
          <cell r="H209" t="str">
            <v>66.020-260</v>
          </cell>
          <cell r="I209" t="str">
            <v>BELÉM</v>
          </cell>
          <cell r="J209" t="str">
            <v>Pará</v>
          </cell>
          <cell r="K209" t="str">
            <v>Individual (estou sozinho(a))</v>
          </cell>
          <cell r="L209" t="str">
            <v>Sim</v>
          </cell>
          <cell r="M209" t="str">
            <v>Iniciou-se  a partir do momento que me mudei de estado com minha filha bebê. Desafios foram conseguir clientes e conquistas foram parcerias.</v>
          </cell>
          <cell r="N209" t="str">
            <v>Meu sonho é abrir um espaço para eu ter minha cozinha e atender minhas clientes.</v>
          </cell>
          <cell r="O209" t="str">
            <v>Um grande avanço como profissional e pessoal. Mostrando minha competência.</v>
          </cell>
          <cell r="P209" t="str">
            <v xml:space="preserve">Vender mais,aumentar meus números de encomendas, genrenciar meus horários, ter mais contatos com profissionais da área. </v>
          </cell>
          <cell r="Q209" t="str">
            <v>Focar mais nas minhas finanças, ter mais gerenciamento.</v>
          </cell>
          <cell r="R209" t="str">
            <v>Conseguiria planejar um plano de negócio mais específico e gerenciar meus horários.</v>
          </cell>
        </row>
        <row r="210">
          <cell r="A210" t="str">
            <v>PROJETO VELHO RICO</v>
          </cell>
          <cell r="B210" t="str">
            <v>Edmilton Prazeres</v>
          </cell>
          <cell r="C210" t="str">
            <v>edmilton.prazeres@gmail.com</v>
          </cell>
          <cell r="D210" t="str">
            <v>Masculino</v>
          </cell>
          <cell r="E210" t="str">
            <v>Superior completo</v>
          </cell>
          <cell r="F210">
            <v>35201</v>
          </cell>
          <cell r="G210" t="str">
            <v>(71) 99337-4883</v>
          </cell>
          <cell r="H210" t="str">
            <v>41.820-020</v>
          </cell>
          <cell r="I210" t="str">
            <v>Salvador</v>
          </cell>
          <cell r="J210" t="str">
            <v>Bahia</v>
          </cell>
          <cell r="K210" t="str">
            <v>Individual (estou sozinho(a))</v>
          </cell>
          <cell r="L210" t="str">
            <v>Sim</v>
          </cell>
          <cell r="M210" t="str">
            <v>TUDO COMEÇOU COM UM DESEJO DE AJUDAR PESSOAS A SE ORGANIZAREM FINANCEIRAMENTE, CRIEI UM INSTAGRAM, TIVE UM CERTO SUCESSO COM ELE E HOJE FAÇO PARCERIAS</v>
          </cell>
          <cell r="N210" t="str">
            <v>SER REFERENCIA EM PALESTRAS MOTIVACIONAIS NO BRASIL</v>
          </cell>
          <cell r="O210" t="str">
            <v>MEU MAIOR SONHO E MINHA MAIOR REALIZAÇÃO, ME TORNARIA UMA REFERENCIA</v>
          </cell>
          <cell r="P210" t="str">
            <v>PRECISO INVESTIR MAIS EM EQUIPAMENTOS DE PRODUÇÃO DE ÁUDIO E VÍDEO</v>
          </cell>
          <cell r="Q210" t="str">
            <v xml:space="preserve">PRECISO SER MAIS ARROJADO E MAIS DESTEMIDO, E MENOS TÍMIDO </v>
          </cell>
          <cell r="R210" t="str">
            <v>CONSEGUIRIA ME ORGANIZAR MELHOR E PRODUZIR MELHORES CONTEUDOS</v>
          </cell>
        </row>
        <row r="211">
          <cell r="A211" t="str">
            <v xml:space="preserve">Cosmético E variedades </v>
          </cell>
          <cell r="B211" t="str">
            <v>Llanaya Keven</v>
          </cell>
          <cell r="C211" t="str">
            <v>1115363888626193@facebook.com</v>
          </cell>
          <cell r="D211" t="str">
            <v>Feminino</v>
          </cell>
          <cell r="E211" t="str">
            <v>Médio completo</v>
          </cell>
          <cell r="F211">
            <v>34651</v>
          </cell>
          <cell r="G211" t="str">
            <v>(63) 99953-1697</v>
          </cell>
          <cell r="H211" t="str">
            <v>77.960-000</v>
          </cell>
          <cell r="I211" t="str">
            <v>Augustinópolis</v>
          </cell>
          <cell r="J211" t="str">
            <v>Tocantins</v>
          </cell>
          <cell r="K211" t="str">
            <v>Individual (estou sozinho(a))</v>
          </cell>
          <cell r="L211" t="str">
            <v>Sim</v>
          </cell>
          <cell r="M211" t="str">
            <v xml:space="preserve"> sempre tive vontade de montar meu negócio mas nunca tive renda suficiente e aos poucos fui comprando alguma coisa e revenden</v>
          </cell>
          <cell r="N211" t="str">
            <v>O meu sonho daqui um ano vai poder montar meu próprio negócio e tenho vida própria</v>
          </cell>
          <cell r="O211" t="str">
            <v>Iria causar um impacto muito grande pois tenho muita vontade de ter meu negócio e me ajudaria bastante relação à criação da minha filha</v>
          </cell>
          <cell r="P211" t="str">
            <v>Eu precisaria mudar meu organizado melhor financeiramente e estruturalmente</v>
          </cell>
          <cell r="Q211" t="str">
            <v>Precisaria me organizar financeiramente e saber as vendas e saídas do meu negócio</v>
          </cell>
          <cell r="R211" t="str">
            <v>Seria muito bom ajuda pois em um mês acho que conseguiria me estabilizar melhor</v>
          </cell>
        </row>
        <row r="212">
          <cell r="A212" t="str">
            <v xml:space="preserve">CB Soluções </v>
          </cell>
          <cell r="B212" t="str">
            <v xml:space="preserve">Cauan Batista Pereira de Oliveira </v>
          </cell>
          <cell r="C212" t="str">
            <v>cauan_oliveira_@hotmail.com</v>
          </cell>
          <cell r="D212" t="str">
            <v>Masculino</v>
          </cell>
          <cell r="E212" t="str">
            <v>Médio completo</v>
          </cell>
          <cell r="F212">
            <v>33192</v>
          </cell>
          <cell r="G212" t="str">
            <v>(71) 98651-7880</v>
          </cell>
          <cell r="H212" t="str">
            <v>40.285-000</v>
          </cell>
          <cell r="I212" t="str">
            <v>Salvador</v>
          </cell>
          <cell r="J212" t="str">
            <v>Bahia</v>
          </cell>
          <cell r="K212" t="str">
            <v>Individual (estou sozinho(a))</v>
          </cell>
          <cell r="L212" t="str">
            <v>Sim</v>
          </cell>
          <cell r="M212" t="str">
            <v xml:space="preserve">DESDE OS 14 ANOS QUE VENDO BRIGADEIRO NA ESCOLA, SEMPRE TIVE O SONHO DE SER UM EMPREENDEDOR DE SUCESSO POR ISSO NÃO PENSEI EM DUAS VEZES EM COMEÇAR A </v>
          </cell>
          <cell r="N212" t="str">
            <v xml:space="preserve">Comprar um veículo 0km à vista 75.000 mil reaise e buscar ter uma renda mensal de 5.000,00 reais </v>
          </cell>
          <cell r="O212" t="str">
            <v>SERIA UMA REALIZAÇÃO PROFISSIONAL, UM INÍCIO A UNA LIBERDADE FINANCEIRA.</v>
          </cell>
          <cell r="P212" t="str">
            <v>Mudar a administração e o meu conhecimento, por isso optei em fazer este curso e poder aprender mais e mais com vocês a me livrar de dívidas.</v>
          </cell>
          <cell r="Q212" t="str">
            <v>Ter coragem em crescer, acreditar em mim mesmo e parar de depender dos outros. Acreditar que sou capaz de me desenvolver</v>
          </cell>
          <cell r="R212" t="str">
            <v>Pagar uma dívida de 10.000 mil reais, conseguir viajar com minha esposa.</v>
          </cell>
        </row>
        <row r="213">
          <cell r="A213" t="str">
            <v>Gráfica cafep</v>
          </cell>
          <cell r="B213" t="str">
            <v>Sayne Ferreira paula</v>
          </cell>
          <cell r="C213" t="str">
            <v>sayneferpaula@gmail.com</v>
          </cell>
          <cell r="D213" t="str">
            <v>Feminino</v>
          </cell>
          <cell r="E213" t="str">
            <v>Médio incompleto</v>
          </cell>
          <cell r="F213">
            <v>34195</v>
          </cell>
          <cell r="G213" t="str">
            <v>(34) 99889-0745</v>
          </cell>
          <cell r="H213" t="str">
            <v>38.402-184</v>
          </cell>
          <cell r="I213" t="str">
            <v>Uberlândia</v>
          </cell>
          <cell r="J213" t="str">
            <v>Minas Gerais</v>
          </cell>
          <cell r="K213" t="str">
            <v>Individual (estou sozinho(a))</v>
          </cell>
          <cell r="L213" t="str">
            <v>Sim</v>
          </cell>
          <cell r="M213" t="str">
            <v>Eu comecei com um curso que fiz na área para auxiliar a igreja gostei muito e resolvi me especializar na área onde estou a 2 anos</v>
          </cell>
          <cell r="N213" t="str">
            <v xml:space="preserve">Gostaria de terminar a construçao da minha casa própria </v>
          </cell>
          <cell r="O213" t="str">
            <v>Ficaria mais próxima do meu trabalho e poderia também me locomover para empresa com mais agilidade</v>
          </cell>
          <cell r="P213" t="str">
            <v>Saber separar e dividir casa de empresa pois devido as dividas tenho que sempre tirar dinheiro da empresa para ajudar nas dispesa de casa</v>
          </cell>
          <cell r="Q213" t="str">
            <v>Saber esperar a hora certa de comprar algo para mim ou para meu filho mesmo que estiver com muita vontade ou pensar que preciso muito</v>
          </cell>
          <cell r="R213" t="str">
            <v>Saberia me controlar e aprender realmente como lidar com a empresa pois apos 1 mês de ajuda esses hábitos se tornam rotina</v>
          </cell>
        </row>
        <row r="214">
          <cell r="A214" t="str">
            <v>Sintonia Guest Home</v>
          </cell>
          <cell r="B214" t="str">
            <v>Fátima Góes Iglesias Oliveira</v>
          </cell>
          <cell r="C214" t="str">
            <v>fatimasintonia@gmail.com</v>
          </cell>
          <cell r="D214" t="str">
            <v>Feminino</v>
          </cell>
          <cell r="E214" t="str">
            <v>Superior incompleto</v>
          </cell>
          <cell r="F214">
            <v>26437</v>
          </cell>
          <cell r="G214" t="str">
            <v>(21) 97483-3665</v>
          </cell>
          <cell r="H214" t="str">
            <v>22.230-030</v>
          </cell>
          <cell r="I214" t="str">
            <v>Rio de Janeiro</v>
          </cell>
          <cell r="J214" t="str">
            <v>Rio de Janeiro</v>
          </cell>
          <cell r="K214" t="str">
            <v>Individual (estou sozinho(a))</v>
          </cell>
          <cell r="L214" t="str">
            <v>Sim</v>
          </cell>
          <cell r="M214" t="str">
            <v>Quando anunciei um quarto para alugar no Airbnb, vi que hospedar turistas é um bom caminho pra mim</v>
          </cell>
          <cell r="N214" t="str">
            <v>Financiar um imóvel comercial próprio R$50.000.000.00</v>
          </cell>
          <cell r="O214" t="str">
            <v>A taxa de hospedagem iria aumentar muito, e eu teria condição de acomodar melhor os meus hóspedes</v>
          </cell>
          <cell r="P214" t="str">
            <v>A estrutura, porque atualmente estou muito precária em relação a concorrência e a localização</v>
          </cell>
          <cell r="Q214" t="str">
            <v>Mudar meu registro, e atrair sócios para o negócio</v>
          </cell>
          <cell r="R214" t="str">
            <v>Eu espero uma orientação personalizada para o meu negócio</v>
          </cell>
        </row>
        <row r="215">
          <cell r="A215" t="str">
            <v>Miss Margot Noivas</v>
          </cell>
          <cell r="B215" t="str">
            <v>Daniela Ramos</v>
          </cell>
          <cell r="C215" t="str">
            <v>daniela-sousa@outlook.com</v>
          </cell>
          <cell r="D215" t="str">
            <v>Feminino</v>
          </cell>
          <cell r="E215" t="str">
            <v>Superior completo</v>
          </cell>
          <cell r="F215">
            <v>33482</v>
          </cell>
          <cell r="G215" t="str">
            <v>(11) 96076-9568</v>
          </cell>
          <cell r="H215" t="str">
            <v>03.015-010</v>
          </cell>
          <cell r="I215" t="str">
            <v>São Paulo</v>
          </cell>
          <cell r="J215" t="str">
            <v>São Paulo</v>
          </cell>
          <cell r="K215" t="str">
            <v>Individual (estou sozinho(a))</v>
          </cell>
          <cell r="L215" t="str">
            <v>Sim</v>
          </cell>
          <cell r="M215" t="str">
            <v>Eu não estava mais satisfeita no meu emprego atual, resolvi investir em gravatas e vender para noivas.</v>
          </cell>
          <cell r="N215" t="str">
            <v>Daqui um ano pretendo regularizar meu negócio e conseguir lucrar com ele.</v>
          </cell>
          <cell r="O215" t="str">
            <v xml:space="preserve">Sempre gostei de empreendedorismo e sonhei em ter meu negócio, sei que vou crescer como pessoa, terei mais tempo para minhas atividades. </v>
          </cell>
          <cell r="P215" t="str">
            <v>Preciso ter uma melhor visão de como divulgar, de como vender mais, de formalizar meu negócio, não ter medo de investir  e não ter medo dos riscos.</v>
          </cell>
          <cell r="Q215" t="str">
            <v>Tenho que melhorar meu medo de arriscar, ser mais focada trabalhando em casa, ser mais ativa no dia-a-dia.</v>
          </cell>
          <cell r="R215" t="str">
            <v>Teria uma melhor visão de como seguir o caminho, de como me posicionar melhor.</v>
          </cell>
        </row>
        <row r="216">
          <cell r="A216" t="str">
            <v>MTV MOVEIS LTDA</v>
          </cell>
          <cell r="B216" t="str">
            <v>Victor Koga</v>
          </cell>
          <cell r="C216" t="str">
            <v>mtvmoveis@outlook.com</v>
          </cell>
          <cell r="D216" t="str">
            <v>Masculino</v>
          </cell>
          <cell r="E216" t="str">
            <v>Superior incompleto</v>
          </cell>
          <cell r="F216">
            <v>33771</v>
          </cell>
          <cell r="G216" t="str">
            <v>(43) 99694-0678</v>
          </cell>
          <cell r="H216" t="str">
            <v>86.710-235</v>
          </cell>
          <cell r="I216" t="str">
            <v>Arapongas</v>
          </cell>
          <cell r="J216" t="str">
            <v>Paraná</v>
          </cell>
          <cell r="K216" t="str">
            <v>Sociedade (tenho sócios)</v>
          </cell>
          <cell r="L216" t="str">
            <v>Sim</v>
          </cell>
          <cell r="M216" t="str">
            <v xml:space="preserve">Meu negócio é um e-commerce o que me motivou foi crescer para poder gerar empregos para mais pessoas </v>
          </cell>
          <cell r="N216" t="str">
            <v>Meu sonho daqui um ano seria ter um deposito onde eu possa estar gerando empregos e possa estar pagando tudo as contas em dia</v>
          </cell>
          <cell r="O216" t="str">
            <v xml:space="preserve">Teria um grande impacto pois além de estar com a minha vida pessoal estável vou poder estar ajudando outras famílias </v>
          </cell>
          <cell r="P216" t="str">
            <v>Teria que cortar alguns custos para poder guardar o dinheiro para poder expandir meu negócio</v>
          </cell>
          <cell r="Q216" t="str">
            <v xml:space="preserve">Para mudar meu negócio eu precisaria mudar a ansiedade e agir com calma e paciência e não fazer as coisas com pressa e sim planejadas  </v>
          </cell>
          <cell r="R216" t="str">
            <v xml:space="preserve">eu acho que em 1 mês eu ganharia experiência de controle de caixa separando o dinheiro correto pra cada coisa sem usar com coisas desnecessária </v>
          </cell>
        </row>
        <row r="217">
          <cell r="A217" t="str">
            <v>Canekas Bahia</v>
          </cell>
          <cell r="B217" t="str">
            <v>Lialvino Barreto</v>
          </cell>
          <cell r="C217" t="str">
            <v>contato@canekasbahia.com.br</v>
          </cell>
          <cell r="D217" t="str">
            <v>Masculino</v>
          </cell>
          <cell r="E217" t="str">
            <v>Superior completo</v>
          </cell>
          <cell r="F217">
            <v>30421</v>
          </cell>
          <cell r="G217" t="str">
            <v>(71) 99926-7647</v>
          </cell>
          <cell r="H217" t="str">
            <v>44.900-000</v>
          </cell>
          <cell r="I217" t="str">
            <v>Irecê</v>
          </cell>
          <cell r="J217" t="str">
            <v>Bahia</v>
          </cell>
          <cell r="K217" t="str">
            <v>Individual (estou sozinho(a))</v>
          </cell>
          <cell r="L217" t="str">
            <v>Sim</v>
          </cell>
          <cell r="M217" t="str">
            <v xml:space="preserve">Uma oportunidade de renda extra, apenas revendendo produtos personalizados, em seguida passei a investir em maquinas e conhecimento. </v>
          </cell>
          <cell r="N217" t="str">
            <v>Abrir loja física e ter estoque com variedades. Ate entao atuei com produção em casa e vendas na loja virtual.  R$ 10.000,00</v>
          </cell>
          <cell r="O217" t="str">
            <v>O desafio de ter uma loja física, ampliar o leque de produtos. Desafio de sair do mundo virtual para loja física.</v>
          </cell>
          <cell r="P217" t="str">
            <v>Formalizar ainda mais o financeiro e está pronto pronto para o crescimento.</v>
          </cell>
          <cell r="Q217" t="str">
            <v>Organizar ainda mais as finanças pessoais e o desafio de lidar face a face com cliente na loja fisica.</v>
          </cell>
          <cell r="R217" t="str">
            <v>Acima de tudo me organizar financeiramente e saber quanto e como buscar o que precisa para atingir meu objetivo no negócio</v>
          </cell>
        </row>
        <row r="218">
          <cell r="A218" t="str">
            <v>Relato e Leveza</v>
          </cell>
          <cell r="B218" t="str">
            <v>Kamila Hauer</v>
          </cell>
          <cell r="C218" t="str">
            <v>kamilahauer@hotmail.com</v>
          </cell>
          <cell r="D218" t="str">
            <v>Feminino</v>
          </cell>
          <cell r="E218" t="str">
            <v>Superior completo</v>
          </cell>
          <cell r="F218">
            <v>33535</v>
          </cell>
          <cell r="G218" t="str">
            <v>(47) 99769-0220</v>
          </cell>
          <cell r="H218" t="str">
            <v>88.309-401</v>
          </cell>
          <cell r="I218" t="str">
            <v>Itajaí</v>
          </cell>
          <cell r="J218" t="str">
            <v>Santa Catarina</v>
          </cell>
          <cell r="K218" t="str">
            <v>Individual (estou sozinho(a))</v>
          </cell>
          <cell r="L218" t="str">
            <v>Sim</v>
          </cell>
          <cell r="M218" t="str">
            <v>O que me motivou a empreender foi a necessidade que eu sinto de trabalhar colocando o meu propósito: O amor em movimento por uma vida mais leve.</v>
          </cell>
          <cell r="N218" t="str">
            <v>Reforma do meu espaço (roomoffice) para habilitá-lo a exercer o meu trabalho (produtos artesanais e prestação de serviços ajudando o próximo).</v>
          </cell>
          <cell r="O218" t="str">
            <v>Eu não perderia tanto tempo montando o espaço para poder criar os produtos e teria mais qualidade na prestação do serviço.</v>
          </cell>
          <cell r="P218" t="str">
            <v>Eu criaria um espaço para comportá-lo, mas não precisaria mudar nada nele além da estrutura.</v>
          </cell>
          <cell r="Q218" t="str">
            <v>Precisaria estar mais atenta ao meu fluxo de caixa e separar com mais propriedade o que é da empresa e o que é pessoal.</v>
          </cell>
          <cell r="R218" t="str">
            <v>Eu conseguiria gerir melhor a saúde financeira do meu negócio o que me levaria a realizar do meu sonho a um patamar de concretização.</v>
          </cell>
        </row>
        <row r="219">
          <cell r="A219" t="str">
            <v>Banca M83</v>
          </cell>
          <cell r="B219" t="str">
            <v>Leonardo Ramos Onorato</v>
          </cell>
          <cell r="C219" t="str">
            <v>leonardraon@gmail.com</v>
          </cell>
          <cell r="D219" t="str">
            <v>Masculino</v>
          </cell>
          <cell r="E219" t="str">
            <v>Superior incompleto</v>
          </cell>
          <cell r="F219">
            <v>30441</v>
          </cell>
          <cell r="G219" t="str">
            <v>(11) 97693-7541</v>
          </cell>
          <cell r="H219" t="str">
            <v>08.161-250</v>
          </cell>
          <cell r="I219" t="str">
            <v>São Paulo</v>
          </cell>
          <cell r="J219" t="str">
            <v>São Paulo</v>
          </cell>
          <cell r="K219" t="str">
            <v>Individual (estou sozinho(a))</v>
          </cell>
          <cell r="L219" t="str">
            <v>Sim</v>
          </cell>
          <cell r="M219" t="str">
            <v>Meu negócio nasceu da dificuldade de penetração no ramo artístico bem como direitosz deveres e caminhos, principalmente para quem está começando.</v>
          </cell>
          <cell r="N219" t="str">
            <v>Ser a produtora que mais valoriza o artista do Brasil.</v>
          </cell>
          <cell r="O219" t="str">
            <v>A oferta e demanda, ramo carente e totalmente explorado, em minha vida uma realização pois deixei uma carreira para alavancar várias vidas.</v>
          </cell>
          <cell r="P219" t="str">
            <v>A forma de captação artística deve ser mais assertiva.</v>
          </cell>
          <cell r="Q219" t="str">
            <v>Ser descentralizado, eu concentro tudo em mim devido ser sozinho e partir a ação empreendedora através de uma realidade que vivi.</v>
          </cell>
          <cell r="R219" t="str">
            <v>O lançamento de no mínimo 3 artistas para o mercado.</v>
          </cell>
        </row>
        <row r="220">
          <cell r="A220" t="str">
            <v>Clínica Melhor Terapia</v>
          </cell>
          <cell r="B220" t="str">
            <v>denis kauê martins tosta</v>
          </cell>
          <cell r="C220" t="str">
            <v>deniskaue@gmail.com</v>
          </cell>
          <cell r="D220" t="str">
            <v>Masculino</v>
          </cell>
          <cell r="E220" t="str">
            <v>Superior completo</v>
          </cell>
          <cell r="F220">
            <v>31164</v>
          </cell>
          <cell r="G220" t="str">
            <v>(11) 98195-1851</v>
          </cell>
          <cell r="H220" t="str">
            <v>02.352-020</v>
          </cell>
          <cell r="I220" t="str">
            <v>São Paulo</v>
          </cell>
          <cell r="J220" t="str">
            <v>São Paulo</v>
          </cell>
          <cell r="K220" t="str">
            <v>Individual (estou sozinho(a))</v>
          </cell>
          <cell r="L220" t="str">
            <v>Sim</v>
          </cell>
          <cell r="M220" t="str">
            <v>Assumi uma clinica já em funcionamento com baixo fluxo. Atualmente estou locado em uma rua de bairro com pouca visibilidade.</v>
          </cell>
          <cell r="N220" t="str">
            <v>Melhorias do imóvel e novos equipamentos, mais ou menos R$30.000,00</v>
          </cell>
          <cell r="O220" t="str">
            <v>seria o inicio de uma realização de um sonho, pois o projeto é grande mas estou indo por partes</v>
          </cell>
          <cell r="P220" t="str">
            <v>administração, planejamento financeiro, marketing, publicidade e propaganda, buscar novos clientes</v>
          </cell>
          <cell r="Q220" t="str">
            <v>parar para pensar no que tem que ser feito, traçar tarefas e concluir uma a uma por partes. Me sinto perdido por onde começar</v>
          </cell>
          <cell r="R220" t="str">
            <v>Planejamento financeiro, plano de negócio, orientações de como buscar novos clientes e parceiros</v>
          </cell>
        </row>
        <row r="221">
          <cell r="A221" t="str">
            <v>Rei da Água</v>
          </cell>
          <cell r="B221" t="str">
            <v>francisco araujo</v>
          </cell>
          <cell r="C221" t="str">
            <v>1reidaagua@gmail.com</v>
          </cell>
          <cell r="D221" t="str">
            <v>Masculino</v>
          </cell>
          <cell r="E221" t="str">
            <v>Médio completo</v>
          </cell>
          <cell r="F221">
            <v>26770</v>
          </cell>
          <cell r="G221" t="str">
            <v>(21) 97291-7148</v>
          </cell>
          <cell r="H221" t="str">
            <v>24.230-131</v>
          </cell>
          <cell r="I221" t="str">
            <v>Niterói</v>
          </cell>
          <cell r="J221" t="str">
            <v>Rio de Janeiro</v>
          </cell>
          <cell r="K221" t="str">
            <v>Individual (estou sozinho(a))</v>
          </cell>
          <cell r="L221" t="str">
            <v>Sim</v>
          </cell>
          <cell r="M221" t="str">
            <v>meu negocio nasceu a partir da necessidades, a minha motivação e minha família! os desafios são os grandes comércios, as conquistas - nossos clientes.</v>
          </cell>
          <cell r="N221" t="str">
            <v>ter um caminhão pequeno, para realizar nossas próprias compras sem intermediários! R$30.000,00</v>
          </cell>
          <cell r="O221" t="str">
            <v xml:space="preserve">para meu negocio esse sonho seria bom, pois compraríamos nossas mercadorias com menor custo.  teríamos mais lucro. </v>
          </cell>
          <cell r="P221" t="str">
            <v>cortar alguns, gastos, vender a vista, não vender a prazo para clientes que não cumprem o prazo.</v>
          </cell>
          <cell r="Q221" t="str">
            <v>eu teria que mudar a minha visão de ajudador, gosto muito de ajudar as pessoas e facilitar as vendas.</v>
          </cell>
          <cell r="R221" t="str">
            <v>acredito que iria estabelecer  metas a serem compridas para a realização do meu sonho.</v>
          </cell>
        </row>
        <row r="222">
          <cell r="A222" t="str">
            <v>Voix</v>
          </cell>
          <cell r="B222" t="str">
            <v>Marco Antonio Linhares</v>
          </cell>
          <cell r="C222" t="str">
            <v>marco.antonio.unicamp@gmail.com</v>
          </cell>
          <cell r="D222" t="str">
            <v>Masculino</v>
          </cell>
          <cell r="E222" t="str">
            <v>Superior completo</v>
          </cell>
          <cell r="F222">
            <v>30260</v>
          </cell>
          <cell r="G222" t="str">
            <v>(19) 99261-3082</v>
          </cell>
          <cell r="H222" t="str">
            <v>13.086-090</v>
          </cell>
          <cell r="I222" t="str">
            <v>Campinas</v>
          </cell>
          <cell r="J222" t="str">
            <v>São Paulo</v>
          </cell>
          <cell r="K222" t="str">
            <v>Sociedade (tenho sócios)</v>
          </cell>
          <cell r="L222" t="str">
            <v>Sim</v>
          </cell>
          <cell r="M222" t="str">
            <v>O negócio começou quando fomos selecionados para participar de um hackathon. E criamos um jogo para combater preconceitos e o bullying nas escolas.</v>
          </cell>
          <cell r="N222" t="str">
            <v>Daqui a 1 ano, queremos estar bem consolidados no estado de São Paulo e nos preparando para a expansão de forma online para todos o país.</v>
          </cell>
          <cell r="O222" t="str">
            <v>Teria renda suficiente para contratar mais gente, consolidar a empresa e gerar muito impacto na sociedade, reduzindo o bullying a nível nacional.</v>
          </cell>
          <cell r="P222" t="str">
            <v>Teria que aprender a estabelecer melhores metas para mim e para outros membros do time e realizar bom planejamento financeiro e estratégico.</v>
          </cell>
          <cell r="Q222" t="str">
            <v>Acredito que tenha um mente empreendedora e resiliente. Preciso apenas ser mais organizado nas finanças e saber delegar mais.</v>
          </cell>
          <cell r="R222" t="str">
            <v>A mentoria poderia ajudar a validar algumas hipóteses que temos do modelo com as escolas e também abrir algumas portas para implantação nas escolas.</v>
          </cell>
        </row>
        <row r="223">
          <cell r="A223" t="str">
            <v xml:space="preserve">Echosis Itabirito </v>
          </cell>
          <cell r="B223" t="str">
            <v>Guilherme Corsino de Oliveira</v>
          </cell>
          <cell r="C223" t="str">
            <v>guilherme.itabirito@echosis.com.br</v>
          </cell>
          <cell r="D223" t="str">
            <v>Masculino</v>
          </cell>
          <cell r="E223" t="str">
            <v>Superior incompleto</v>
          </cell>
          <cell r="F223">
            <v>32135</v>
          </cell>
          <cell r="G223" t="str">
            <v>(31) 99305-0069</v>
          </cell>
          <cell r="H223" t="str">
            <v>35.450-000</v>
          </cell>
          <cell r="I223" t="str">
            <v>Itabirito</v>
          </cell>
          <cell r="J223" t="str">
            <v>Minas Gerais</v>
          </cell>
          <cell r="K223" t="str">
            <v>Individual (estou sozinho(a))</v>
          </cell>
          <cell r="L223" t="str">
            <v>Sim</v>
          </cell>
          <cell r="M223" t="str">
            <v>Durante o curso em tecnólogo Processos Gerências,comprei uma franquia de marketing digital de 18 mil reais com entrada de 4 mil reais,paguei em 1 ano.</v>
          </cell>
          <cell r="N223" t="str">
            <v>Quitar as dívidas da empresa e começar a expansão do negócio para partirmos para um escritório e gerar emprego</v>
          </cell>
          <cell r="O223" t="str">
            <v>Satisfação da realização do sonho em empreender, proporcionar mais qualidade de vida para minha família e gerar empregos para os jovens.</v>
          </cell>
          <cell r="P223" t="str">
            <v>Ser mais responsável financeiramente, aumentar as vendas do meu negócio é reter mais clientes em nossa carteira.</v>
          </cell>
          <cell r="Q223" t="str">
            <v>Me libertar da procrastinacão do dia dia, ser mais produtivo.</v>
          </cell>
          <cell r="R223" t="str">
            <v>Criar um bom plano de ação para iniciar e executa-lo, essa mentoria seria muito importante para mim pois não  tenho recursos para pagar uma.</v>
          </cell>
        </row>
        <row r="224">
          <cell r="A224" t="str">
            <v>Pizzaria Martins</v>
          </cell>
          <cell r="B224" t="str">
            <v>CHARLENE Marques Martins</v>
          </cell>
          <cell r="C224" t="str">
            <v>sharlenemartinsdoamaral@hotmail.com</v>
          </cell>
          <cell r="D224" t="str">
            <v>Feminino</v>
          </cell>
          <cell r="E224" t="str">
            <v>Médio completo</v>
          </cell>
          <cell r="F224">
            <v>31665</v>
          </cell>
          <cell r="G224" t="str">
            <v>(11) 95580-8966</v>
          </cell>
          <cell r="H224" t="str">
            <v>07.400-180</v>
          </cell>
          <cell r="I224" t="str">
            <v>Arujá</v>
          </cell>
          <cell r="J224" t="str">
            <v>São Paulo</v>
          </cell>
          <cell r="K224" t="str">
            <v>Individual (estou sozinho(a))</v>
          </cell>
          <cell r="L224" t="str">
            <v>Sim</v>
          </cell>
          <cell r="M224" t="str">
            <v>Eu sempre trabalhei em comércio e sempre quis ter meu próprio negócio ,há 3 anos conheci meu segundo marido e por coincidência era o sonho dele tbm.,</v>
          </cell>
          <cell r="N224" t="str">
            <v>Quero construir minha própria pizzaria pois pago aluguel.</v>
          </cell>
          <cell r="O224" t="str">
            <v>Seria muito boa ,iria economizar muito,e assim pode investir na pizzaria.</v>
          </cell>
          <cell r="P224" t="str">
            <v>Preciso ter mais controle sobre dinheiro , produtos enfim gastos.</v>
          </cell>
          <cell r="Q224" t="str">
            <v>Ser mais otimista,deixar o lado negativo e começar a enxergar sempre o melhor resultado.</v>
          </cell>
          <cell r="R224" t="str">
            <v>Mais conhecimento e assim mais perto de realização.</v>
          </cell>
        </row>
        <row r="225">
          <cell r="A225" t="str">
            <v>WC Moda &amp; Shoes</v>
          </cell>
          <cell r="B225" t="str">
            <v>Wallace José Lins da Silva</v>
          </cell>
          <cell r="C225" t="str">
            <v>wcmodashoes@hotmail.com</v>
          </cell>
          <cell r="D225" t="str">
            <v>Masculino</v>
          </cell>
          <cell r="E225" t="str">
            <v>Superior incompleto</v>
          </cell>
          <cell r="F225">
            <v>34916</v>
          </cell>
          <cell r="G225" t="str">
            <v>(11) 95887-1157</v>
          </cell>
          <cell r="H225" t="str">
            <v>09.961-630</v>
          </cell>
          <cell r="I225" t="str">
            <v>Diadema</v>
          </cell>
          <cell r="J225" t="str">
            <v>São Paulo</v>
          </cell>
          <cell r="K225" t="str">
            <v>Individual (estou sozinho(a))</v>
          </cell>
          <cell r="L225" t="str">
            <v>Sim</v>
          </cell>
          <cell r="M225" t="str">
            <v xml:space="preserve">Através de uma oportunidade que surgiu entre uma conversa. Sonho de tornar Empresário, falta de capital, conhecimento, medo de iniciar, boas vendas. </v>
          </cell>
          <cell r="N225" t="str">
            <v>Através das vendas dos produtos, irei poupar e investir para ter capital suficiente pra abrir uma loja física e diversificar os produtos, R$ 15.000,00</v>
          </cell>
          <cell r="O225" t="str">
            <v>Ampliar o negócio e gerar mais vendas, assim obtendo mais lucro para diversificar os produtos, mais maturidade, conhecimento administrativo e status.</v>
          </cell>
          <cell r="P225" t="str">
            <v>Formalizar, melhorar a estrutura e organizar, diversificar os produtos, melhorar estratégias de vendas, criar site e fazer parcerias.</v>
          </cell>
          <cell r="Q225" t="str">
            <v>Aprender Administrar na prática, criar mais maturidade, buscar conhecimento, desenvolver habilidades empreendedoras, buscar auto conhecimento.</v>
          </cell>
          <cell r="R225" t="str">
            <v>Conhecimento assertivo para o crescimento do negócio, ampliar a rede de contatos e parcerias, melhorias na estruturação e organização.</v>
          </cell>
        </row>
        <row r="226">
          <cell r="A226" t="str">
            <v>FAROFA DA ELMA</v>
          </cell>
          <cell r="B226" t="str">
            <v>Alline Magalhães Ataide</v>
          </cell>
          <cell r="C226" t="str">
            <v>alline.rj@hotmail.com</v>
          </cell>
          <cell r="D226" t="str">
            <v>Feminino</v>
          </cell>
          <cell r="E226" t="str">
            <v>Superior completo</v>
          </cell>
          <cell r="F226">
            <v>31254</v>
          </cell>
          <cell r="G226" t="str">
            <v>(92) 98196-8363</v>
          </cell>
          <cell r="H226" t="str">
            <v>69.099-515</v>
          </cell>
          <cell r="I226" t="str">
            <v>Manaus</v>
          </cell>
          <cell r="J226" t="str">
            <v>Amazonas</v>
          </cell>
          <cell r="K226" t="str">
            <v>Sociedade (tenho sócios)</v>
          </cell>
          <cell r="L226" t="str">
            <v>Sim</v>
          </cell>
          <cell r="M226" t="str">
            <v>Desempregada, o negócio da minha mãe indo mal, produzimos farofas saborizadas. Sem capital, participamos de um evento onde vendemos 600kg de farofas.</v>
          </cell>
          <cell r="N226" t="str">
            <v>Aumentar capacidade de produção e atender a demanda do mercado. Aproximadamente R$ 12.000,00 para maquinário e R$ 10.000,00 para reforma e despesas.</v>
          </cell>
          <cell r="O226" t="str">
            <v>Atender a demanda, estabelecer a marca no mercado e realizar o sonho de divulgar a cultura alimentar cabocla fomentando agricultura familiar do norte.</v>
          </cell>
          <cell r="P226" t="str">
            <v>Melhorar os controles financeiro, planejar ações de marketing, contratar mão de obra, adquirir maquinário e realizar reforma estrutural necessária.</v>
          </cell>
          <cell r="Q226" t="str">
            <v>Acreditar mais na minha capacidade, buscar conhecimento/ajuda financeira, desenvolver liderança/relacionamento organizacional e delegar tarefas.</v>
          </cell>
          <cell r="R226" t="str">
            <v>Melhorar controles financeiro para tomar decisões mais assertivas e aplicar melhor os recursos e planejar ações de marketing que impulsione as vendas.</v>
          </cell>
        </row>
        <row r="227">
          <cell r="A227" t="str">
            <v>MurKai Confecção</v>
          </cell>
          <cell r="B227" t="str">
            <v>Vanessa Aparecida Romão dos Santos Tosta</v>
          </cell>
          <cell r="C227" t="str">
            <v>vanistosta@gmail.com</v>
          </cell>
          <cell r="D227" t="str">
            <v>Feminino</v>
          </cell>
          <cell r="E227" t="str">
            <v>Superior completo</v>
          </cell>
          <cell r="F227">
            <v>30086</v>
          </cell>
          <cell r="G227" t="str">
            <v>(11) 99755-8544</v>
          </cell>
          <cell r="H227" t="str">
            <v>02.352-020</v>
          </cell>
          <cell r="I227" t="str">
            <v>São Paulo</v>
          </cell>
          <cell r="J227" t="str">
            <v>São Paulo</v>
          </cell>
          <cell r="K227" t="str">
            <v>Individual (estou sozinho(a))</v>
          </cell>
          <cell r="L227" t="str">
            <v>Sim</v>
          </cell>
          <cell r="M227" t="str">
            <v>Eu aprendi a costurar e resolvi tentar ganhar meus rendimentos com isso, minha motivação foi necessidade de ganhar dinheiro e trabalhar em casa, ter m</v>
          </cell>
          <cell r="N227" t="str">
            <v>Minha marca ser conhecida e conseguir me manter com meu trabalho</v>
          </cell>
          <cell r="O227" t="str">
            <v>Um impacto muito grande, mudaria minha vida nos dois sentidos</v>
          </cell>
          <cell r="P227" t="str">
            <v>Saber como administrar e organizar meu negócio, principalmente na parte financeira</v>
          </cell>
          <cell r="Q227" t="str">
            <v>Ver o que realmente meu negócio precisa e acreditar mais no meu potencial</v>
          </cell>
          <cell r="R227" t="str">
            <v>Me organizar financeiramente e conseguir saber as reais necessidades do meu negócio, saber onde estou acertando e errando</v>
          </cell>
        </row>
        <row r="228">
          <cell r="A228" t="str">
            <v>COIMBRA ALIMENTOS DA AMAZONIA</v>
          </cell>
          <cell r="B228" t="str">
            <v>ULYSSES RAPHAEL GOMES NOBRE</v>
          </cell>
          <cell r="C228" t="str">
            <v>cttcoimbra.ts@gmail.com</v>
          </cell>
          <cell r="D228" t="str">
            <v>Masculino</v>
          </cell>
          <cell r="E228" t="str">
            <v>Superior completo</v>
          </cell>
          <cell r="F228">
            <v>33963</v>
          </cell>
          <cell r="G228" t="str">
            <v>(92) 99244-0524</v>
          </cell>
          <cell r="H228" t="str">
            <v>69.037-487</v>
          </cell>
          <cell r="I228" t="str">
            <v>Manaus</v>
          </cell>
          <cell r="J228" t="str">
            <v>Amazonas</v>
          </cell>
          <cell r="K228" t="str">
            <v>Individual (estou sozinho(a))</v>
          </cell>
          <cell r="L228" t="str">
            <v>Sim</v>
          </cell>
          <cell r="M228" t="str">
            <v>De uma ideia que trouxe de outro País. Necessidade. Os desafios foram adequar o produto ao gosto dos brasileiros e definir nossos primeiros clientes.</v>
          </cell>
          <cell r="N228" t="str">
            <v>Comprar uma máquina chamada pitangadeira de biscoitos e cookies que tem um custo de R$ 25000,00 para ampliar a produção que hoje não atende a demanda.</v>
          </cell>
          <cell r="O228" t="str">
            <v>Positivo pois hoje temos uma demanda que nós não conseguimos atender,com a máquina aumentaríamos nossa capacidade de produção e teríamos mais clientes</v>
          </cell>
          <cell r="P228" t="str">
            <v>Minha gestão financeira. Entender melhor como funciona o fluxo de caixa, mensurar certos custos que ainda não sei, saber como isso impacta o negócio.</v>
          </cell>
          <cell r="Q228" t="str">
            <v>Organizar melhor meus horários, organizar meus gastos, tabelar os dados que eu tenho disponível e analisar melhor os custos para tentar minimiza-los.</v>
          </cell>
          <cell r="R228" t="str">
            <v>Organização financeira, entender alguns custos para diminui-los, analisar melhor a saúde financeira da empresa e gerir melhor os recursos disponíveis.</v>
          </cell>
        </row>
        <row r="229">
          <cell r="A229" t="str">
            <v>PREFERENCIAL CRED EMPRÉSTIMOS CONSIGNADO</v>
          </cell>
          <cell r="B229" t="str">
            <v>RHAYSON FILLIPE MARTINS DO NASCIMENTO</v>
          </cell>
          <cell r="C229" t="str">
            <v>preferencialcred.es@gmail.com</v>
          </cell>
          <cell r="D229" t="str">
            <v>Masculino</v>
          </cell>
          <cell r="E229" t="str">
            <v>Superior incompleto</v>
          </cell>
          <cell r="F229">
            <v>34243</v>
          </cell>
          <cell r="G229" t="str">
            <v>(27) 3026-9001</v>
          </cell>
          <cell r="H229" t="str">
            <v>29.090-240</v>
          </cell>
          <cell r="I229" t="str">
            <v>Vitória</v>
          </cell>
          <cell r="J229" t="str">
            <v>Espírito Santo</v>
          </cell>
          <cell r="K229" t="str">
            <v>Sociedade (tenho sócios)</v>
          </cell>
          <cell r="L229" t="str">
            <v>Sim</v>
          </cell>
          <cell r="M229" t="str">
            <v>Ao completar 1 ano exato de carteira assinada numa Financeira, resolvi sair abrir uma Financeira também.</v>
          </cell>
          <cell r="N229" t="str">
            <v>Desejo que meu negócio tome uma forma maior saindo da residencia. R$10.000,00</v>
          </cell>
          <cell r="O229" t="str">
            <v>Conseguiria convocar os clientes para que venham até a empresa, assim economizaria na gasolina indo até eles.</v>
          </cell>
          <cell r="P229" t="str">
            <v>Disciplina Financeira e Administrativa, minha empresa vai muito além de vender crédito, existem muitos detalhes importante a se prezar.</v>
          </cell>
          <cell r="Q229" t="str">
            <v>Focar mais na produção e enxergar o dinheiro (lucro) como consequência de um trabalho árduo e bem feito.</v>
          </cell>
          <cell r="R229" t="str">
            <v>Atingiria os pontos de disciplina financeira e administrativa e voltar mais o foco para a produção e pós-atendimento para fidelizar clientes.</v>
          </cell>
        </row>
        <row r="230">
          <cell r="A230" t="str">
            <v>BL PROMOTORA</v>
          </cell>
          <cell r="B230" t="str">
            <v>Luana thaina pereira albarado</v>
          </cell>
          <cell r="C230" t="str">
            <v>luana.albarado@gmail.com</v>
          </cell>
          <cell r="D230" t="str">
            <v>Feminino</v>
          </cell>
          <cell r="E230" t="str">
            <v>Superior incompleto</v>
          </cell>
          <cell r="F230">
            <v>33795</v>
          </cell>
          <cell r="G230" t="str">
            <v>(93) 99222-1152</v>
          </cell>
          <cell r="H230" t="str">
            <v>68.170-000</v>
          </cell>
          <cell r="I230" t="str">
            <v>Juruti</v>
          </cell>
          <cell r="J230" t="str">
            <v>Pará</v>
          </cell>
          <cell r="K230" t="str">
            <v>Individual (estou sozinho(a))</v>
          </cell>
          <cell r="L230" t="str">
            <v>Sim</v>
          </cell>
          <cell r="M230" t="str">
            <v>Através de um projeto social consegui uma vaga de panfletadora em troca de um curso de vendas. Na turma estava 1 dos meus atuais parceiros.</v>
          </cell>
          <cell r="N230" t="str">
            <v>Reforma da Minha empresa(fachada, divulgacao, uniforme) um transporte para entrega da proposta do serviço. Custaria 15mil.</v>
          </cell>
          <cell r="O230" t="str">
            <v>cumpriria um dos propósitos empresarias, a visão da empresa: Ser referência em soluções financeiras ate 2020 na região onde eu atuo.</v>
          </cell>
          <cell r="P230" t="str">
            <v>forma com que a empresa se apresenta (fachada), mais divulgação.</v>
          </cell>
          <cell r="Q230" t="str">
            <v>me convencer de que é possível ser referência no meu ramo. Desenvolver autoconfiança.</v>
          </cell>
          <cell r="R230" t="str">
            <v>Colocar em pratica minha estratégia. sei quais são essenciais, como fazer, mas não sei desenvolver com eficiência na prática.</v>
          </cell>
        </row>
        <row r="231">
          <cell r="A231" t="str">
            <v>Fetiche</v>
          </cell>
          <cell r="B231" t="str">
            <v>Ednea Silva</v>
          </cell>
          <cell r="C231" t="str">
            <v>ednearuiz.er@gmail.com</v>
          </cell>
          <cell r="D231" t="str">
            <v>Feminino</v>
          </cell>
          <cell r="E231" t="str">
            <v>Médio completo</v>
          </cell>
          <cell r="F231">
            <v>24913</v>
          </cell>
          <cell r="G231" t="str">
            <v>(11) 97314-7387</v>
          </cell>
          <cell r="H231" t="str">
            <v>08.683-020</v>
          </cell>
          <cell r="I231" t="str">
            <v>Suzano</v>
          </cell>
          <cell r="J231" t="str">
            <v>São Paulo</v>
          </cell>
          <cell r="K231" t="str">
            <v>Grupo produtivo</v>
          </cell>
          <cell r="L231" t="str">
            <v>Sim</v>
          </cell>
          <cell r="M231" t="str">
            <v>Nasceu da necessidade de trabalhar fora por estar enfrentando uma problema emocional de crises de ansiedade e síndrome do pânico .</v>
          </cell>
          <cell r="N231" t="str">
            <v>Crescer junto com a empresa , dentro do MMN e poder investir em mais cursos.</v>
          </cell>
          <cell r="O231" t="str">
            <v>Ter uma equipe épica e estar no topo entre as top 5 , ter mais conhecimento e reconhecimento.</v>
          </cell>
          <cell r="P231" t="str">
            <v>Cadastrar muitas pessoas , aumentar as vendas ,ter disciplina e foco.</v>
          </cell>
          <cell r="Q231" t="str">
            <v>Minhas crenças , minha liderança, ter mais confiança.</v>
          </cell>
          <cell r="R231" t="str">
            <v>Recomeçar , fazendo tudo certo , desde o planejamento até às conquistas.</v>
          </cell>
        </row>
        <row r="232">
          <cell r="A232" t="str">
            <v>Oh! My Money</v>
          </cell>
          <cell r="B232" t="str">
            <v>Gabriel Alencar</v>
          </cell>
          <cell r="C232" t="str">
            <v>gabrielreisalencar@gmail.com</v>
          </cell>
          <cell r="D232" t="str">
            <v>Masculino</v>
          </cell>
          <cell r="E232" t="str">
            <v>Superior completo</v>
          </cell>
          <cell r="F232">
            <v>35481</v>
          </cell>
          <cell r="G232" t="str">
            <v>(11) 98774-7494</v>
          </cell>
          <cell r="H232" t="str">
            <v>09.341-260</v>
          </cell>
          <cell r="I232" t="str">
            <v>Mauá</v>
          </cell>
          <cell r="J232" t="str">
            <v>São Paulo</v>
          </cell>
          <cell r="K232" t="str">
            <v>Sociedade (tenho sócios)</v>
          </cell>
          <cell r="L232" t="str">
            <v>Sim</v>
          </cell>
          <cell r="M232" t="str">
            <v xml:space="preserve">Começou em 2013 em um evento que eu realizava em SP. Queria poder escrever mais porém o limite de caracteres é muito baixo. </v>
          </cell>
          <cell r="N232" t="str">
            <v xml:space="preserve">Gostaria que o meu negócio voltasse a ser sádio e consecutivamente a dar lucro. </v>
          </cell>
          <cell r="O232" t="str">
            <v xml:space="preserve">100% em ambos. O negócio voltaria a crescer e consecutivamente eu voltaria a trabalhar 100% motivado. </v>
          </cell>
          <cell r="P232" t="str">
            <v xml:space="preserve">Gostaria de poder aumentar minha margem de lucro, recentemente realizei um rebranding porém não atingiu o objetivo ideal. </v>
          </cell>
          <cell r="Q232" t="str">
            <v>Acredito que minha motivação, desde que os problemas começaram, sendo um atrás do outro, fiquei bastante desmotivado porém sigo firme e forte.</v>
          </cell>
          <cell r="R232" t="str">
            <v>Acredito que com uma mentoria, já poderia voltar a atingir as vendas de antigamente, hoje as vendas estão em torno de 3/4 mil por mês quando eram 6/7.</v>
          </cell>
        </row>
        <row r="233">
          <cell r="A233" t="str">
            <v>4 Pétalas Doces e Sabores</v>
          </cell>
          <cell r="B233" t="str">
            <v>Luciana Barreto</v>
          </cell>
          <cell r="C233" t="str">
            <v>lucianagfb@gmail.com</v>
          </cell>
          <cell r="D233" t="str">
            <v>Feminino</v>
          </cell>
          <cell r="E233" t="str">
            <v>Superior completo</v>
          </cell>
          <cell r="F233">
            <v>30742</v>
          </cell>
          <cell r="G233" t="str">
            <v>(21) 96464-9476</v>
          </cell>
          <cell r="H233" t="str">
            <v>23.025-140</v>
          </cell>
          <cell r="I233" t="str">
            <v>Rio de Janeiro</v>
          </cell>
          <cell r="J233" t="str">
            <v>Rio de Janeiro</v>
          </cell>
          <cell r="K233" t="str">
            <v>Individual (estou sozinho(a))</v>
          </cell>
          <cell r="L233" t="str">
            <v>Sim</v>
          </cell>
          <cell r="M233" t="str">
            <v>Por conta da Lava Jato quando a empresa começou a demitir em massa. Precisava ter um plano B para pagar as contas, mas não é fácil a jornada dupla.</v>
          </cell>
          <cell r="N233" t="str">
            <v>Poder viver do meu negócio, tendo dinheiro para pagar as contas e crescer. Precisaria de um salário/Pro labore de, pelo menos, R$ 6 mil.</v>
          </cell>
          <cell r="O233" t="str">
            <v>Mais qualidade de vida, mais tempo para me dedicar a minha família, mais oportunidades de crescimento do negócio.</v>
          </cell>
          <cell r="P233" t="str">
            <v>Precisaria melhorar a minha estrutura e também de ajuda para aumentar a produção.</v>
          </cell>
          <cell r="Q233" t="str">
            <v>Precisaria sair do meu trabalho formal, deixando a minha renda certa pra trás e focando apenas no negócio.</v>
          </cell>
          <cell r="R233" t="str">
            <v>Uma melhor organização no controle das receitas e custos, pois assim outra pessoa poderia me ajudar mais com a parte burocrática e de logística.</v>
          </cell>
        </row>
        <row r="234">
          <cell r="A234" t="str">
            <v xml:space="preserve">Ellos Gráfica e Estamparia </v>
          </cell>
          <cell r="B234" t="str">
            <v>Ana Paula Fernandes</v>
          </cell>
          <cell r="C234" t="str">
            <v>ellosdesignemkt@gmail.com</v>
          </cell>
          <cell r="D234" t="str">
            <v>Feminino</v>
          </cell>
          <cell r="E234" t="str">
            <v>Médio completo</v>
          </cell>
          <cell r="F234">
            <v>32574</v>
          </cell>
          <cell r="G234" t="str">
            <v>(31) 99289-2959</v>
          </cell>
          <cell r="H234" t="str">
            <v>34.600-260</v>
          </cell>
          <cell r="I234" t="str">
            <v>Sabará</v>
          </cell>
          <cell r="J234" t="str">
            <v>Minas Gerais</v>
          </cell>
          <cell r="K234" t="str">
            <v>Sociedade (tenho sócios)</v>
          </cell>
          <cell r="L234" t="str">
            <v>Sim</v>
          </cell>
          <cell r="M234" t="str">
            <v>Assim q descobri a minha paixão logo comecei a fazer acontecer.Fiz um curso de design gráfico e vi que amava,comecei apenas com o que tinha em casa.</v>
          </cell>
          <cell r="N234" t="str">
            <v xml:space="preserve">Aumentar minha linha de produção,máquinas para assim oferecer mais serviços e produtos. Crescer e gerar empregos seria incrível! R$150MIL </v>
          </cell>
          <cell r="O234" t="str">
            <v>Realização e responsabilidade, sempre quero aprender,evoluir,estarei mais confiante em dar o próximo passo,e até motivar outros empreendedores</v>
          </cell>
          <cell r="P234" t="str">
            <v>Melhorar na gestão financeira, adquirir mais equipamentos, marketing, treinamentos, conhecimento é tudo!</v>
          </cell>
          <cell r="Q234" t="str">
            <v>Preciso aprender a organizar meus horários de trabalho e para assuntos pessoais. Ser mais focada e organizada com as tarefas na empresa.</v>
          </cell>
          <cell r="R234" t="str">
            <v>Conhecimentos,processos p descobrir as falhas, técnicas p resolver crises, gestão financeira, empreendedorismo consciente,desenvolvimento pessoal...</v>
          </cell>
        </row>
        <row r="235">
          <cell r="A235" t="str">
            <v>Salão e distribuição de cosméticos</v>
          </cell>
          <cell r="B235" t="str">
            <v>Tamires Barbosa Silva Rufino</v>
          </cell>
          <cell r="C235" t="str">
            <v>tamiresbsilva2010@hotmail.com</v>
          </cell>
          <cell r="D235" t="str">
            <v>Feminino</v>
          </cell>
          <cell r="E235" t="str">
            <v>Superior incompleto</v>
          </cell>
          <cell r="F235">
            <v>33654</v>
          </cell>
          <cell r="G235" t="str">
            <v>(81) 98833-9740</v>
          </cell>
          <cell r="H235" t="str">
            <v>52.291-250</v>
          </cell>
          <cell r="I235" t="str">
            <v>Recife</v>
          </cell>
          <cell r="J235" t="str">
            <v>Pernambuco</v>
          </cell>
          <cell r="K235" t="str">
            <v>Individual (estou sozinho(a))</v>
          </cell>
          <cell r="L235" t="str">
            <v>Sim</v>
          </cell>
          <cell r="M235" t="str">
            <v>Sempre amei a profissão de cabeleireira fiz o curso mais não conseguir me manter na área,parei mais como amo a profissão quero voltar a trabalhar.</v>
          </cell>
          <cell r="N235" t="str">
            <v>Montar meu salão e viver e manter dele, realização pessoal será ter a liberdade financeira e qualidade de vida, fazendo o que amo.</v>
          </cell>
          <cell r="O235" t="str">
            <v>A realização do meu sonho tem impacto direto no meu negocio já que meu sonho é o meu negocio.</v>
          </cell>
          <cell r="P235" t="str">
            <v>Está faltando decidir onde quero desenvolver meu negocio com, quantos parceiros ou pessoas preciso contratar e o valor necessário para investimento.</v>
          </cell>
          <cell r="Q235" t="str">
            <v>O medo de se arriscar, fazer o que tem que ser feito e parar de acreditar em mim mesma quando alguém diz que não vai dar certo</v>
          </cell>
          <cell r="R235" t="str">
            <v>Como levantar dinheiro necessário para iniciar e definir valores.</v>
          </cell>
        </row>
        <row r="236">
          <cell r="A236" t="str">
            <v>Salão de Beleza Maurício Moura</v>
          </cell>
          <cell r="B236" t="str">
            <v>Maurício Moura</v>
          </cell>
          <cell r="C236" t="str">
            <v>mauriciobezmoura@gmail.com</v>
          </cell>
          <cell r="D236" t="str">
            <v>Masculino</v>
          </cell>
          <cell r="E236" t="str">
            <v>Médio completo</v>
          </cell>
          <cell r="F236">
            <v>35770</v>
          </cell>
          <cell r="G236" t="str">
            <v>(99) 98421-9974</v>
          </cell>
          <cell r="H236" t="str">
            <v>65.755-000</v>
          </cell>
          <cell r="I236" t="str">
            <v>Joselândia</v>
          </cell>
          <cell r="J236" t="str">
            <v>Maranhão</v>
          </cell>
          <cell r="K236" t="str">
            <v>Individual (estou sozinho(a))</v>
          </cell>
          <cell r="L236" t="str">
            <v>Sim</v>
          </cell>
          <cell r="M236" t="str">
            <v>Meu negócio nasceu da força de vontade de empreender desde jovem, montei meu Salão de beleza .</v>
          </cell>
          <cell r="N236" t="str">
            <v>Mudar para meu novo estabelecimento mais estruturado! Poder investir em equipamentos novos, modernos e principalmente em mais capacitação.</v>
          </cell>
          <cell r="O236" t="str">
            <v>Maior realização tanto pessoal como profissional, e mais clientes ainda!</v>
          </cell>
          <cell r="P236" t="str">
            <v>Ampliar meu espaço do Salão de Beleza e embutir a venda de cosméticos.</v>
          </cell>
          <cell r="Q236" t="str">
            <v>Diminuir os gastos. E economizar mais para investir ainda mais no meu negócio!</v>
          </cell>
          <cell r="R236" t="str">
            <v>Acho que conseguiria agilizar mais as obras do meu novo espaço!</v>
          </cell>
        </row>
        <row r="237">
          <cell r="A237" t="str">
            <v>Recordart Ateliê de Personalizados</v>
          </cell>
          <cell r="B237" t="str">
            <v>Viviane graziele Ev</v>
          </cell>
          <cell r="C237" t="str">
            <v>vivi-ev@bol.com.br</v>
          </cell>
          <cell r="D237" t="str">
            <v>Feminino</v>
          </cell>
          <cell r="E237" t="str">
            <v>Médio completo</v>
          </cell>
          <cell r="F237">
            <v>31685</v>
          </cell>
          <cell r="G237" t="str">
            <v>(51) 99760-2840</v>
          </cell>
          <cell r="H237" t="str">
            <v>93.700-000</v>
          </cell>
          <cell r="I237" t="str">
            <v>Campo Bom</v>
          </cell>
          <cell r="J237" t="str">
            <v>Rio Grande do Sul</v>
          </cell>
          <cell r="K237" t="str">
            <v>Individual (estou sozinho(a))</v>
          </cell>
          <cell r="L237" t="str">
            <v>Sim</v>
          </cell>
          <cell r="M237" t="str">
            <v>Trabalhava fora e fazia meu produto depois da hora. Dormia pouco para dar conta das encomendas. Fiquei assim por 2 anos. Hoje tenho meu ateliê</v>
          </cell>
          <cell r="N237" t="str">
            <v>Gostaria de adquirir uma máquina de corte a laser que custa em média 4,000,00</v>
          </cell>
          <cell r="O237" t="str">
            <v>Facilitaria o trabalho que já fazemos à mão e abriria novas portas para outros produtos</v>
          </cell>
          <cell r="P237" t="str">
            <v>Meu maior problema é o desperdício de dinheiro. Não consigo separar o dinheiro pessoal e da empresa</v>
          </cell>
          <cell r="Q237" t="str">
            <v>Tenho dificuldade em manter as planilhas atualizadas, não sei qual o melhor método que melhor se encaixaria para mim</v>
          </cell>
          <cell r="R237" t="str">
            <v>Acredito que preciso de uma direção, pois me sinto perdida e com acúmulo de funções. A consultoria me daria uma visão diferente do meu próprio negócio</v>
          </cell>
        </row>
        <row r="238">
          <cell r="A238" t="str">
            <v>D&amp;D Eventos e Soluções em Transportes</v>
          </cell>
          <cell r="B238" t="str">
            <v>Daniela Guimarães</v>
          </cell>
          <cell r="C238" t="str">
            <v>danissiela@hotmail.com</v>
          </cell>
          <cell r="D238" t="str">
            <v>Feminino</v>
          </cell>
          <cell r="E238" t="str">
            <v>Superior incompleto</v>
          </cell>
          <cell r="F238">
            <v>29473</v>
          </cell>
          <cell r="G238" t="str">
            <v>(11) 99360-8640</v>
          </cell>
          <cell r="H238" t="str">
            <v>08.220-240</v>
          </cell>
          <cell r="I238" t="str">
            <v>São Paulo</v>
          </cell>
          <cell r="J238" t="str">
            <v>São Paulo</v>
          </cell>
          <cell r="K238" t="str">
            <v>Individual (estou sozinho(a))</v>
          </cell>
          <cell r="L238" t="str">
            <v>Sim</v>
          </cell>
          <cell r="M238" t="str">
            <v>Uns Parceiros Me indicaram ter meu próprio negócio, pela minha margem de Atendimento e Boa Prestação de Serviços.</v>
          </cell>
          <cell r="N238" t="str">
            <v>Gostaria de Comprar minha Própria VAn Custaria 200.000,00</v>
          </cell>
          <cell r="O238" t="str">
            <v>faria total Diferença na Minha renda, pois deixo de terceirizar serviços e passo a atender meus clientes com meu próprio Veículo, tendo maior lucro.</v>
          </cell>
          <cell r="P238" t="str">
            <v>Ter Uma melhor Administração e determinar meu SONHO.</v>
          </cell>
          <cell r="Q238" t="str">
            <v>Traçar mais Metas e ser mais criativa assim contribuirá para a melhoria do meu negócio.</v>
          </cell>
          <cell r="R238" t="str">
            <v>com certeza um Planejamento para obter meu Sonho em UM ANO.</v>
          </cell>
        </row>
        <row r="239">
          <cell r="A239" t="str">
            <v>CAMILA STORK</v>
          </cell>
          <cell r="B239" t="str">
            <v>CAMILA DE SALLES</v>
          </cell>
          <cell r="C239" t="str">
            <v>camilastork@gmail.com</v>
          </cell>
          <cell r="D239" t="str">
            <v>Feminino</v>
          </cell>
          <cell r="E239" t="str">
            <v>Médio completo</v>
          </cell>
          <cell r="F239">
            <v>32874</v>
          </cell>
          <cell r="G239" t="str">
            <v>(21) 98933-6519</v>
          </cell>
          <cell r="H239" t="str">
            <v>23.560-868</v>
          </cell>
          <cell r="I239" t="str">
            <v>RIO DE JANEIRO</v>
          </cell>
          <cell r="J239" t="str">
            <v>Rio de Janeiro</v>
          </cell>
          <cell r="K239" t="str">
            <v>Individual (estou sozinho(a))</v>
          </cell>
          <cell r="L239" t="str">
            <v>Sim</v>
          </cell>
          <cell r="M239" t="str">
            <v xml:space="preserve">Meu negócio surgiu através de uma escassez do serviço que eu presto. Eu observei essa brecha e resolvi empreender para preencher essa lacuna. </v>
          </cell>
          <cell r="N239" t="str">
            <v>Tenho interesse de fazer uma atualização dos serviços que eu já presto e abrir um espaço físico pra gerar mais credibilidade aos meus clientes.</v>
          </cell>
          <cell r="O239" t="str">
            <v>Com esse sonho consigo capacitar mais profissionais em outros estados para eles conseguirem prestar o mesmo serviço em mais locais do Brasil.</v>
          </cell>
          <cell r="P239" t="str">
            <v>Planejamento e não misturar mais o caixa da empresa com o caixa pessoal. Preciso planejar o dia a dia do negócio pra não me perder nas atividades.</v>
          </cell>
          <cell r="Q239" t="str">
            <v>Melhorar a minha organização e me dedicar mais em aprender sobre finanças e planejamento. E principalmente acreditar no potencial do meu negócio!</v>
          </cell>
          <cell r="R239" t="str">
            <v>Parcerias com pessoas que empreendem no mesmo nicho que eu . E expansão de atividades exercidas e divisão do tempo para organizar as funções.</v>
          </cell>
        </row>
        <row r="240">
          <cell r="A240" t="str">
            <v>tratafacilh2o</v>
          </cell>
          <cell r="B240" t="str">
            <v>Luis Fernando Negro</v>
          </cell>
          <cell r="C240" t="str">
            <v>luisfpnegro@gmail.com</v>
          </cell>
          <cell r="D240" t="str">
            <v>Masculino</v>
          </cell>
          <cell r="E240" t="str">
            <v>Superior completo</v>
          </cell>
          <cell r="F240">
            <v>23835</v>
          </cell>
          <cell r="G240" t="str">
            <v>(19) 3441-2205</v>
          </cell>
          <cell r="H240" t="str">
            <v>13.482-546</v>
          </cell>
          <cell r="I240" t="str">
            <v>Limeira</v>
          </cell>
          <cell r="J240" t="str">
            <v>São Paulo</v>
          </cell>
          <cell r="K240" t="str">
            <v>Individual (estou sozinho(a))</v>
          </cell>
          <cell r="L240" t="str">
            <v>Sim</v>
          </cell>
          <cell r="M240" t="str">
            <v xml:space="preserve">Por observação e necessidade pessoal, sabendo que varias pessoas poderiam ter o mesmo problema, resolvi desenvolver algo inovador para esta  area. </v>
          </cell>
          <cell r="N240" t="str">
            <v xml:space="preserve">Fazer a empresa virar franquias e expandir alem da área regional de minha cidade. não tenho ideia do custo de formalização de franquias. </v>
          </cell>
          <cell r="O240" t="str">
            <v>Alto impacto , pois seria ampliado seguindo regras bem definida de atendimento em serviços e produtos , garantindo a satisfação do cliente</v>
          </cell>
          <cell r="P240" t="str">
            <v>Conseguir pessoas multiplicadoras e comprometidas com o mesmo objetivo, visando de forma clara a satisfação do cliente.</v>
          </cell>
          <cell r="Q240" t="str">
            <v>Confiar na capacidade das pessoas para me preocupar menos com os resultados de terceiros , ter tempo para desenvolver novos produtos.</v>
          </cell>
          <cell r="R240" t="str">
            <v>algum progresso em direção do objetivo desejado , expandir a área de atuação de forma gradual. Ter um alguém para discutir o planejamento.</v>
          </cell>
        </row>
        <row r="241">
          <cell r="A241" t="str">
            <v xml:space="preserve">Marina vargas  treinamento funcional </v>
          </cell>
          <cell r="B241" t="str">
            <v>Marina Vargas</v>
          </cell>
          <cell r="C241" t="str">
            <v>maarinavargas_@hotmail.com</v>
          </cell>
          <cell r="D241" t="str">
            <v>Feminino</v>
          </cell>
          <cell r="E241" t="str">
            <v>Superior completo</v>
          </cell>
          <cell r="F241">
            <v>34625</v>
          </cell>
          <cell r="G241" t="str">
            <v>(54) 98105-5281</v>
          </cell>
          <cell r="H241" t="str">
            <v>99.050-360</v>
          </cell>
          <cell r="I241" t="str">
            <v>Passo Fundo</v>
          </cell>
          <cell r="J241" t="str">
            <v>Rio Grande do Sul</v>
          </cell>
          <cell r="K241" t="str">
            <v>Individual (estou sozinho(a))</v>
          </cell>
          <cell r="L241" t="str">
            <v>Sim</v>
          </cell>
          <cell r="M241" t="str">
            <v xml:space="preserve">Sempre fui apaixonada por exercício físico e poder transformar a vida das pessoas por meio dele me motivou a apostar todo o meu dinheiro neste sonho. </v>
          </cell>
          <cell r="N241" t="str">
            <v>Ter 100 mil reais para comprar  um terreno e construir um studio e  minha moradia, assim não pagaria aluguel do estúdio  + aluguel para morar</v>
          </cell>
          <cell r="O241" t="str">
            <v xml:space="preserve">Não teria gastos com aluguel  + condomínio + deslocamento, logo teria como investir mais no meu negócio </v>
          </cell>
          <cell r="P241" t="str">
            <v>Precisaria ter mais conhecimento sobre como investir, como cuidar dos rendimentos,  como atrair novos clientes e formas de fidelizar os existentes</v>
          </cell>
          <cell r="Q241" t="str">
            <v xml:space="preserve">Acredito que precisaria manter o foco em trabalhar, evitar gastos desnecessários e estudarcada vez mais para melhorar a prestação do meu serviço </v>
          </cell>
          <cell r="R241" t="str">
            <v>Certamente a possibilitará a melhor gestão do meu negócio sobre como investir e cuidar deste capital, assim alcançar o sonho é apenas questão de tempo</v>
          </cell>
        </row>
        <row r="242">
          <cell r="A242" t="str">
            <v>Dinah Joelly</v>
          </cell>
          <cell r="B242" t="str">
            <v>Dinah Joelly Batista dos Santos</v>
          </cell>
          <cell r="C242" t="str">
            <v>dinahjoelly@gmail.com</v>
          </cell>
          <cell r="D242" t="str">
            <v>Feminino</v>
          </cell>
          <cell r="E242" t="str">
            <v>Superior incompleto</v>
          </cell>
          <cell r="F242">
            <v>35844</v>
          </cell>
          <cell r="G242" t="str">
            <v>(92) 98180-6697</v>
          </cell>
          <cell r="H242" t="str">
            <v>69.070-260</v>
          </cell>
          <cell r="I242" t="str">
            <v>Manaus</v>
          </cell>
          <cell r="J242" t="str">
            <v>Amazonas</v>
          </cell>
          <cell r="K242" t="str">
            <v>Individual (estou sozinho(a))</v>
          </cell>
          <cell r="L242" t="str">
            <v>Sim</v>
          </cell>
          <cell r="M242" t="str">
            <v>Comecei a faculdade em Gestão de Recursos Humanos e formação em Coaching e decidi empreender na área de paixão.</v>
          </cell>
          <cell r="N242" t="str">
            <v>Daqui a 6 anos pretendo investir na estrutura física e organizacional do negócio, para isso o meu primeiro objetivo é ter o faturamento de 10.000/mês</v>
          </cell>
          <cell r="O242" t="str">
            <v>O espaço vai contribuir com a realização de maiores atividades que agregam ao desenvolvimento pessoal e profissional das pessoas, como minha missão!</v>
          </cell>
          <cell r="P242" t="str">
            <v>Reduzir custos pessoais, fechar parcerias e realizar mais atendimentos e fechar vendas até poder custear o empreendimento.</v>
          </cell>
          <cell r="Q242" t="str">
            <v>Constância no planejamento e atividades de trabalho</v>
          </cell>
          <cell r="R242" t="str">
            <v>Organização do Planejamento Estratégico com quem tem experiência.</v>
          </cell>
        </row>
        <row r="243">
          <cell r="A243" t="str">
            <v>salvadieta</v>
          </cell>
          <cell r="B243" t="str">
            <v>NATASCHA RAMOS RODRIGUES DAMASCENO</v>
          </cell>
          <cell r="C243" t="str">
            <v>natascha_damasceno@yahoo.com.br</v>
          </cell>
          <cell r="D243" t="str">
            <v>Feminino</v>
          </cell>
          <cell r="E243" t="str">
            <v>Superior completo</v>
          </cell>
          <cell r="F243">
            <v>31562</v>
          </cell>
          <cell r="G243" t="str">
            <v>(91) 98414-4320</v>
          </cell>
          <cell r="H243" t="str">
            <v>66.050-110</v>
          </cell>
          <cell r="I243" t="str">
            <v>Belém</v>
          </cell>
          <cell r="J243" t="str">
            <v>Pará</v>
          </cell>
          <cell r="K243" t="str">
            <v>Individual (estou sozinho(a))</v>
          </cell>
          <cell r="L243" t="str">
            <v>Sim</v>
          </cell>
          <cell r="M243" t="str">
            <v>A obesidade e necessidade de consumir produtos saudáveis me fizeram começar e após descobrir a beleza de trabalhar com saúde e inclusão me apaixonei.</v>
          </cell>
          <cell r="N243" t="str">
            <v>Ver meus produtos ganharem novos mercados e durarem mais, o custo é de consultoria, embalagens e estoque para garantir o padrão da produção.</v>
          </cell>
          <cell r="O243" t="str">
            <v>Conseguirei vender pra empresas e ter uma faturamento fixo e constante bem melhor que a venda direta para consumidores e que pode ser expandido.</v>
          </cell>
          <cell r="P243" t="str">
            <v>Padronizar embalagem, trabalhar rótulo, tabela nutricional e vida de prateleira do produto para que ele possa ser vendido para outras lojas.</v>
          </cell>
          <cell r="Q243" t="str">
            <v>Planejar meus passos e organizar finanças e projetos, preciso ainda garantir a inclusão através de alimentos e de fornecedores locais da comunidade.</v>
          </cell>
          <cell r="R243" t="str">
            <v>Planejar e criar uma estratégia para alcançar os resultados que eu busco, sonho, trabalho e acredito.</v>
          </cell>
        </row>
        <row r="244">
          <cell r="A244" t="str">
            <v>Valeria modas</v>
          </cell>
          <cell r="B244" t="str">
            <v>Valeria Thomaz Da Cruz Fonseca</v>
          </cell>
          <cell r="C244" t="str">
            <v>valeriathomazgab@gmail.com</v>
          </cell>
          <cell r="D244" t="str">
            <v>Feminino</v>
          </cell>
          <cell r="E244" t="str">
            <v>Médio completo</v>
          </cell>
          <cell r="F244">
            <v>31208</v>
          </cell>
          <cell r="G244" t="str">
            <v>(15) 99739-6573</v>
          </cell>
          <cell r="H244" t="str">
            <v>18.409-350</v>
          </cell>
          <cell r="I244" t="str">
            <v>Itapeva</v>
          </cell>
          <cell r="J244" t="str">
            <v>São Paulo</v>
          </cell>
          <cell r="K244" t="str">
            <v>Individual (estou sozinho(a))</v>
          </cell>
          <cell r="L244" t="str">
            <v>Sim</v>
          </cell>
          <cell r="M244" t="str">
            <v xml:space="preserve">O meu negócio nasceu através do desemprego resolvi montar   um negocio aie eu trabalhasse pra mim mesma e definir meus horários houve muitos desafios </v>
          </cell>
          <cell r="N244" t="str">
            <v>Meu sonho carro proprio pra poder trabalhar com ele pois dependo de conducao para levar meus produtos a te os clientes daqui um ano custaria 10.000</v>
          </cell>
          <cell r="O244" t="str">
            <v>O.impacto seria muito.grande pois perco muitas vendas por falta dessa conducao por nao poder levar minhas mercadorias ate o cliente</v>
          </cell>
          <cell r="P244" t="str">
            <v xml:space="preserve">Pra realização desse sonho precisaria mudar a forma de pagamento dos clientes cortar os fiados e tentar outras formas de pagamentos </v>
          </cell>
          <cell r="Q244" t="str">
            <v>Eu precisaria mudar dentro de mim separar o dinheiro.pessoal com a da empresa</v>
          </cell>
          <cell r="R244" t="str">
            <v>Consegueria dar uma entrada pra meu carro pagando o restante parcelado pois a renda ainda nao e muito</v>
          </cell>
        </row>
        <row r="245">
          <cell r="A245" t="str">
            <v>vaneska rebouças ateliê</v>
          </cell>
          <cell r="B245" t="str">
            <v>Vaneska Rebouças</v>
          </cell>
          <cell r="C245" t="str">
            <v>vaneskamix@gmail.com</v>
          </cell>
          <cell r="D245" t="str">
            <v>Feminino</v>
          </cell>
          <cell r="E245" t="str">
            <v>Superior incompleto</v>
          </cell>
          <cell r="F245">
            <v>30922</v>
          </cell>
          <cell r="G245" t="str">
            <v>(85) 99624-4297</v>
          </cell>
          <cell r="H245" t="str">
            <v>60.511-013</v>
          </cell>
          <cell r="I245" t="str">
            <v>Fortaleza</v>
          </cell>
          <cell r="J245" t="str">
            <v>Ceará</v>
          </cell>
          <cell r="K245" t="str">
            <v>Individual (estou sozinho(a))</v>
          </cell>
          <cell r="L245" t="str">
            <v>Sim</v>
          </cell>
          <cell r="M245" t="str">
            <v>Nasceu do meu gosto pelas artes manuais e o prazer de fazer algo personalizando de acordo com o gosto. trabalhar em casa e planejar meu horário.</v>
          </cell>
          <cell r="N245" t="str">
            <v>Ter uma local e adquirir alguns equipamentos, e produzir mais peças artesanais. custaria em torno 4000,00</v>
          </cell>
          <cell r="O245" t="str">
            <v>aumentaria a produção e ampliaria a diversidade de produtos.</v>
          </cell>
          <cell r="P245" t="str">
            <v>focar no que eu desejo para ser o produto principal do negócio, e aumentar o capital de giro.</v>
          </cell>
          <cell r="Q245" t="str">
            <v>perder o medo de arriscar, cumprir meus planejamentos com mais determinação e foco</v>
          </cell>
          <cell r="R245" t="str">
            <v>conhecimentos para fazer um planejamento bem direcionado para os meus objetivos.</v>
          </cell>
        </row>
        <row r="246">
          <cell r="A246" t="str">
            <v>tecnicoexpresso.com</v>
          </cell>
          <cell r="B246" t="str">
            <v>nalio queiroz da silva</v>
          </cell>
          <cell r="C246" t="str">
            <v>nalio.play@gmail.com</v>
          </cell>
          <cell r="D246" t="str">
            <v>Masculino</v>
          </cell>
          <cell r="E246" t="str">
            <v>Médio completo</v>
          </cell>
          <cell r="F246">
            <v>35083</v>
          </cell>
          <cell r="G246" t="str">
            <v>(93) 99210-2292</v>
          </cell>
          <cell r="H246" t="str">
            <v>68.045-480</v>
          </cell>
          <cell r="I246" t="str">
            <v>Santarém</v>
          </cell>
          <cell r="J246" t="str">
            <v>Pará</v>
          </cell>
          <cell r="K246" t="str">
            <v>Individual (estou sozinho(a))</v>
          </cell>
          <cell r="L246" t="str">
            <v>Sim</v>
          </cell>
          <cell r="M246" t="str">
            <v>Nasceu por necessidade o começo foi muito dificil , porém  a paixão por tecnologia e a nova economia me motivou a empreender mesmo sem captal inicial.</v>
          </cell>
          <cell r="N246" t="str">
            <v>Meu maior sonho é divulgar a cultura única da tecnicoexpresso.com, que irá nos permitir crescer exponencialmente e atingir 100 clientes ainda em 2019.</v>
          </cell>
          <cell r="O246" t="str">
            <v>Nós temos um próposito, levar suporte técnico em informática de qualidade e com preço acessivél para empresas de  médio e pequeno porte por assinatura</v>
          </cell>
          <cell r="P246" t="str">
            <v>Investir em material de Marketing Digital,realizar algumas mudanças no site,nos planos de assinatura e pagar uma plataforma para gerenciar os chamados</v>
          </cell>
          <cell r="Q246" t="str">
            <v>Ser mais disciplinado, focado, separar finanças da empresa da pessoal e principalmente me desenvolver em vendas para aumentar o faturamento da empresa</v>
          </cell>
          <cell r="R246" t="str">
            <v>Acredito que consiguiria vender mais e por consequência aumentar o número de assinantes que hoje está em 04 empresas que me geram uma renda de 1.500</v>
          </cell>
        </row>
        <row r="247">
          <cell r="A247" t="str">
            <v>Piccolo Mix Food</v>
          </cell>
          <cell r="B247" t="str">
            <v>Rodrigo Gonçalves de Souza</v>
          </cell>
          <cell r="C247" t="str">
            <v>rgoncalvesdesouza@gmail.com</v>
          </cell>
          <cell r="D247" t="str">
            <v>Masculino</v>
          </cell>
          <cell r="E247" t="str">
            <v>Superior incompleto</v>
          </cell>
          <cell r="F247">
            <v>28983</v>
          </cell>
          <cell r="G247" t="str">
            <v>(43) 99180-0805</v>
          </cell>
          <cell r="H247" t="str">
            <v>86.010-380</v>
          </cell>
          <cell r="I247" t="str">
            <v>Londrina</v>
          </cell>
          <cell r="J247" t="str">
            <v>Paraná</v>
          </cell>
          <cell r="K247" t="str">
            <v>Sociedade (tenho sócios)</v>
          </cell>
          <cell r="L247" t="str">
            <v>Sim</v>
          </cell>
          <cell r="M247" t="str">
            <v>Sempre tive vontade de usar a criatividade para um negócio próprio e, ao ser demitido, investi no ramo alimentício, pois é um lugar para criar muito</v>
          </cell>
          <cell r="N247" t="str">
            <v>Comprar um ultra congelador para ampliar minha capacidade produtiva e custa R$20.000</v>
          </cell>
          <cell r="O247" t="str">
            <v>Eu teria maior agilidade na minha produção, além de uma melhoria no custo, isto permitirá focar a criatividade na criação de novos produtos</v>
          </cell>
          <cell r="P247" t="str">
            <v>Melhorar a gestão financeira, organizar os custos, acelerar as vendas e otimizar processos de produção</v>
          </cell>
          <cell r="Q247" t="str">
            <v>Planejar melhor, a rotina de trabalho por vezes nos tira deste foco, mas planejamento é tudo e preciso recuperar esta qualidade que anda meio apagada</v>
          </cell>
          <cell r="R247" t="str">
            <v>Com a mentira sei que encontraria o caminho das pedras para este planejamento, aprendendo conceitos e ferramentas novas para aliar à boas ideias.</v>
          </cell>
        </row>
        <row r="248">
          <cell r="A248" t="str">
            <v>PICCOLO MIX FOOD</v>
          </cell>
          <cell r="B248" t="str">
            <v>MARIANE VITAL BORILLI</v>
          </cell>
          <cell r="C248" t="str">
            <v>marianeborilli@outlook.com</v>
          </cell>
          <cell r="D248" t="str">
            <v>Feminino</v>
          </cell>
          <cell r="E248" t="str">
            <v>Superior completo</v>
          </cell>
          <cell r="F248">
            <v>31128</v>
          </cell>
          <cell r="G248" t="str">
            <v>(43) 99150-6505</v>
          </cell>
          <cell r="H248" t="str">
            <v>86.010-380</v>
          </cell>
          <cell r="I248" t="str">
            <v>Londrina</v>
          </cell>
          <cell r="J248" t="str">
            <v>Paraná</v>
          </cell>
          <cell r="K248" t="str">
            <v>Sociedade (tenho sócios)</v>
          </cell>
          <cell r="L248" t="str">
            <v>Sim</v>
          </cell>
          <cell r="M248" t="str">
            <v>A VONTADE DE EMPREENDER NASCEU APÓS UMA DEMISSÃO EM 2016. A PICCOLO NASCEU NA VONTADE DE DESENVOLVER ALGO NOVO E COM MUITOS DESAFIOS</v>
          </cell>
          <cell r="N248" t="str">
            <v>MEU SONHO É TORNAR A MARCA MAIS CONHECIDA NO MERCADO DE FESTAS E EVENTOS, BEM COMO DE REVENDA DE PRODUTOS. ACREDITO QUE O INVESTIMENTO SERIA  20,000</v>
          </cell>
          <cell r="O248" t="str">
            <v>AUMENTARÍAMOS O NUMERO DE VENDAS DE PRODUTOS E DA MARCA NO MERCADO, IMPACTANDO NO NOSSO CRESCIMENTO E CRESCIMENTO DO CONCEITO DA MARCA NO MERCADO.</v>
          </cell>
          <cell r="P248" t="str">
            <v>A ORGANIZAÇÃO FINANCEIRA E VENDAS. PRECISAMOS ORGANIZAR NOSSAS CONTAS E ALAVANCAR NOSSAS VENDAS.</v>
          </cell>
          <cell r="Q248" t="str">
            <v>ACREDITAR MAIS NO MEU POTENCIAL (DEIXAR ALGUNS MEDOS) E ENTENDER QUE INTERAGIR MAIS NA PARTE FINANCEIRA É ESSENCIAL PARA O CRESCIMENTO DO TODO.</v>
          </cell>
          <cell r="R248" t="str">
            <v>ORGANIZAÇÃO FINANCEIRA PARA A EMPRESA E VIDA PESSOAL, E ASSIM FAZER A MELHOR ESTRUTURAÇÃO DO CANAL DE VENDAS.</v>
          </cell>
        </row>
        <row r="249">
          <cell r="A249" t="str">
            <v>Ebaa Salada Orgânica no Pote</v>
          </cell>
          <cell r="B249" t="str">
            <v>Virgínia Borges</v>
          </cell>
          <cell r="C249" t="str">
            <v>virginiaborges15@gmail.com</v>
          </cell>
          <cell r="D249" t="str">
            <v>Feminino</v>
          </cell>
          <cell r="E249" t="str">
            <v>Superior completo</v>
          </cell>
          <cell r="F249">
            <v>26607</v>
          </cell>
          <cell r="G249" t="str">
            <v>(75) 99933-3464</v>
          </cell>
          <cell r="H249" t="str">
            <v>44.056-156</v>
          </cell>
          <cell r="I249" t="str">
            <v>Feira de Santana</v>
          </cell>
          <cell r="J249" t="str">
            <v>Bahia</v>
          </cell>
          <cell r="K249" t="str">
            <v>Individual (estou sozinho(a))</v>
          </cell>
          <cell r="L249" t="str">
            <v>Sim</v>
          </cell>
          <cell r="M249" t="str">
            <v>Surgiu da percepção de uma demanda concreta de produtos diferenciados, como as saladas em pote, visto que ja trabalho com hortaliças orgânicas.</v>
          </cell>
          <cell r="N249" t="str">
            <v>Ter produção de 60 saladas/dia necessitando de maior infraestrutura como mesa de corte e utensílios profissionais além material de divulgação.</v>
          </cell>
          <cell r="O249" t="str">
            <v>Neste processo ampliaria minha carteira de clientes podendo assim contratar mais uma pessoa, além de fortalecer minha independência financeira.</v>
          </cell>
          <cell r="P249" t="str">
            <v xml:space="preserve">O planejamento, tendo uma assessoria para um plano de negócios mais ajustado a minha realidade e às expectativas profissionais. </v>
          </cell>
          <cell r="Q249" t="str">
            <v xml:space="preserve">Diminuir o medo de investir, pois não tenho a confiança gerencial suficiente para mobilizar mais recursos financeiros pessoais </v>
          </cell>
          <cell r="R249" t="str">
            <v>Um negócio que atinja em cheio as expectativas de meus clientes, aumentando minhas vendas e tendo uma marca forte no mercado local</v>
          </cell>
        </row>
        <row r="250">
          <cell r="A250" t="str">
            <v xml:space="preserve">Objetiva Assessoria e Marketing digital </v>
          </cell>
          <cell r="B250" t="str">
            <v>Joilson Bruno Sousa Silva</v>
          </cell>
          <cell r="C250" t="str">
            <v>produtorjoilson@gmail.com</v>
          </cell>
          <cell r="D250" t="str">
            <v>Masculino</v>
          </cell>
          <cell r="E250" t="str">
            <v>Superior incompleto</v>
          </cell>
          <cell r="F250">
            <v>34645</v>
          </cell>
          <cell r="G250" t="str">
            <v>(99) 98217-9077</v>
          </cell>
          <cell r="H250" t="str">
            <v>65.605-170</v>
          </cell>
          <cell r="I250" t="str">
            <v>Caxias</v>
          </cell>
          <cell r="J250" t="str">
            <v>Maranhão</v>
          </cell>
          <cell r="K250" t="str">
            <v>Individual (estou sozinho(a))</v>
          </cell>
          <cell r="L250" t="str">
            <v>Sim</v>
          </cell>
          <cell r="M250" t="str">
            <v xml:space="preserve">Em busca de renda extra e a paixão pelo seguimento </v>
          </cell>
          <cell r="N250" t="str">
            <v>construção do escritório, para melhorar o relacionamento com o cliente, algo em torno de R$  2.000</v>
          </cell>
          <cell r="O250" t="str">
            <v>Realização de um sonho, com a construção da sede teria uma melhor organização</v>
          </cell>
          <cell r="P250" t="str">
            <v xml:space="preserve">A parte financeira e atuação dos meu colaboradores </v>
          </cell>
          <cell r="Q250" t="str">
            <v>Hoje tenho dificuldade em liderar e focar nos planos misturo muito o pessoal com a empresa</v>
          </cell>
          <cell r="R250" t="str">
            <v xml:space="preserve">Sim, por isso pesquisei e encontrei a aliança empreendedora e estou torcendo para ser selecionado </v>
          </cell>
        </row>
        <row r="251">
          <cell r="A251" t="str">
            <v>Kitanda das Minas</v>
          </cell>
          <cell r="B251" t="str">
            <v>Priscila Aparecida Novaes</v>
          </cell>
          <cell r="C251" t="str">
            <v>kitandadasminas@gmail.com</v>
          </cell>
          <cell r="D251" t="str">
            <v>Feminino</v>
          </cell>
          <cell r="E251" t="str">
            <v>Superior incompleto</v>
          </cell>
          <cell r="F251">
            <v>30782</v>
          </cell>
          <cell r="G251" t="str">
            <v>(11) 2555-2864</v>
          </cell>
          <cell r="H251" t="str">
            <v>08.472-100</v>
          </cell>
          <cell r="I251" t="str">
            <v>São Paulo</v>
          </cell>
          <cell r="J251" t="str">
            <v>São Paulo</v>
          </cell>
          <cell r="K251" t="str">
            <v>Individual (estou sozinho(a))</v>
          </cell>
          <cell r="L251" t="str">
            <v>Sim</v>
          </cell>
          <cell r="M251" t="str">
            <v xml:space="preserve">Meu negócio nasceu com uma barraca de café da manhã na estação da CPTM em Guaianases. Minha motivação foi buscar realização pessoal e profissional </v>
          </cell>
          <cell r="N251" t="str">
            <v xml:space="preserve">Gostaria de adquirir um carro próprio e esse sonho custaria cerca de 30 mil reais </v>
          </cell>
          <cell r="O251" t="str">
            <v xml:space="preserve">Irá reduzir os custos e melhorar o processo de compras, pois hoje utilizo o serviço de uber. Isso vai me dar mais segurança e agilidade. </v>
          </cell>
          <cell r="P251" t="str">
            <v xml:space="preserve">Preciso melhorar a gestão financeira e o planejamento </v>
          </cell>
          <cell r="Q251" t="str">
            <v xml:space="preserve">Preciso acreditar que meu sonho pode ser realizado e assim traçar metas e objetivos </v>
          </cell>
          <cell r="R251" t="str">
            <v xml:space="preserve">Melhorar a gestão financeira do meu negócio e buscar meios para aquisição desse bem. </v>
          </cell>
        </row>
        <row r="252">
          <cell r="A252" t="str">
            <v>Histamp</v>
          </cell>
          <cell r="B252" t="str">
            <v>Denilson Araujo</v>
          </cell>
          <cell r="C252" t="str">
            <v>denilsonks5@gmail.com</v>
          </cell>
          <cell r="D252" t="str">
            <v>Masculino</v>
          </cell>
          <cell r="E252" t="str">
            <v>Superior incompleto</v>
          </cell>
          <cell r="F252">
            <v>35985</v>
          </cell>
          <cell r="G252" t="str">
            <v>(41) 99569-1916</v>
          </cell>
          <cell r="H252" t="str">
            <v>82.960-190</v>
          </cell>
          <cell r="I252" t="str">
            <v>Curitiba</v>
          </cell>
          <cell r="J252" t="str">
            <v>Paraná</v>
          </cell>
          <cell r="K252" t="str">
            <v>Individual (estou sozinho(a))</v>
          </cell>
          <cell r="L252" t="str">
            <v>Sim</v>
          </cell>
          <cell r="M252" t="str">
            <v>Esse é um sonho de infância, ter o meu próprio negócio sempre foi meu objetivo principal.</v>
          </cell>
          <cell r="N252" t="str">
            <v>Meu sonho é que minha empresa se consolide no mercado, a partir de agora em questoes financeiras em torno  de 10 mil reias para ampliar o negócio.</v>
          </cell>
          <cell r="O252" t="str">
            <v>Impactaria diretamente na minha vida pessoal, né traria mais confiança e certeza de que estou indo no caminho certo.</v>
          </cell>
          <cell r="P252" t="str">
            <v>Sou jovem, e o que mais necessidade é de mentoria para tomar decisões cruciais, além da melhoria de alguns processos que necessitam de investimentos.</v>
          </cell>
          <cell r="Q252" t="str">
            <v>Preciso adquirir mais conhecimento e me organizar melhor.</v>
          </cell>
          <cell r="R252" t="str">
            <v>Provavelmente conseguiria dobrar tudo que já fiz até o momento, pois esse é justamente o recurso que tenho maior necessidade.</v>
          </cell>
        </row>
        <row r="253">
          <cell r="A253" t="str">
            <v>Studio.Maju</v>
          </cell>
          <cell r="B253" t="str">
            <v>Jhully Soares</v>
          </cell>
          <cell r="C253" t="str">
            <v>brunnogustavoo@gmail.com</v>
          </cell>
          <cell r="D253" t="str">
            <v>Feminino</v>
          </cell>
          <cell r="E253" t="str">
            <v>Superior incompleto</v>
          </cell>
          <cell r="F253">
            <v>33171</v>
          </cell>
          <cell r="G253" t="str">
            <v>(67) 98151-4392</v>
          </cell>
          <cell r="H253" t="str">
            <v>79.075-052</v>
          </cell>
          <cell r="I253" t="str">
            <v>Campo Grande</v>
          </cell>
          <cell r="J253" t="str">
            <v>Mato Grosso do Sul</v>
          </cell>
          <cell r="K253" t="str">
            <v>Sociedade (tenho sócios)</v>
          </cell>
          <cell r="L253" t="str">
            <v>Sim</v>
          </cell>
          <cell r="M253" t="str">
            <v xml:space="preserve">Sempre gostei de mecher com cabelo,tinha uma bicicleta vendi ela p comprar uma chapinha profissional ,apartir daí comecei a fazer o cabelo de amiga </v>
          </cell>
          <cell r="N253" t="str">
            <v xml:space="preserve">Quero atender noivas,e meu sonho empresarial, acredito que com 5,000 consigo fazer uma reforma para que elas tenham seu próprio espaço </v>
          </cell>
          <cell r="O253" t="str">
            <v>Enorme, pq e um mercado que cresce muito e tendo esse espaço posso atender também formandas e debutantes .</v>
          </cell>
          <cell r="P253" t="str">
            <v>Preciso de um espaço separado para elas com sala para maquiagem onde possa colocar lanche e espumantes e um banheiro onde possa instalar hidromassagem</v>
          </cell>
          <cell r="Q253" t="str">
            <v>Acho que estou bem focada no que quero e quais sacrifício preciso fazer para conquistar</v>
          </cell>
          <cell r="R253" t="str">
            <v>O meu espaço tão sonhado,ajuda para ver melhor oq preciso fazer e diminuir a etapa de erros .</v>
          </cell>
        </row>
        <row r="254">
          <cell r="A254" t="str">
            <v>Delícias da ana</v>
          </cell>
          <cell r="B254" t="str">
            <v>Ana Paula freitas Oliveira</v>
          </cell>
          <cell r="C254" t="str">
            <v>anapaulaebrunoeduardo@outlook.com</v>
          </cell>
          <cell r="D254" t="str">
            <v>Feminino</v>
          </cell>
          <cell r="E254" t="str">
            <v>Médio completo</v>
          </cell>
          <cell r="F254">
            <v>32830</v>
          </cell>
          <cell r="G254" t="str">
            <v>(68) 99969-8127</v>
          </cell>
          <cell r="H254" t="str">
            <v>69.900-241</v>
          </cell>
          <cell r="I254" t="str">
            <v>Rio Branco</v>
          </cell>
          <cell r="J254" t="str">
            <v>Acre</v>
          </cell>
          <cell r="K254" t="str">
            <v>Individual (estou sozinho(a))</v>
          </cell>
          <cell r="L254" t="str">
            <v>Sim</v>
          </cell>
          <cell r="M254" t="str">
            <v>Devido eu ter três filhos pequenos te que ter meu próprio negócio onde dava pra fazer as duas coisas. Trabalhar e cuidar das criancas</v>
          </cell>
          <cell r="N254" t="str">
            <v>Ver meu pequeno negócio se transforma no grande negócio ajudando outras pessoas a terem seus sonhos realizados.</v>
          </cell>
          <cell r="O254" t="str">
            <v>Teria um grande impacto pois eu amo o que faço. Isso é o principal para começar algo na vida.</v>
          </cell>
          <cell r="P254" t="str">
            <v>O ambiente do trabalho pois faço tudo na cozinha.muito pequena da minha casa.</v>
          </cell>
          <cell r="Q254" t="str">
            <v>Ter mas perspectivas força de vontade e não desistir pois é um sonho que tenho desde pequena. Ter meu próprio negócio e ver ele crescer.</v>
          </cell>
          <cell r="R254" t="str">
            <v>Muita coisas pq eu acredito que seria uma grande ajuda</v>
          </cell>
        </row>
        <row r="255">
          <cell r="A255" t="str">
            <v>R7 ACADEMIA</v>
          </cell>
          <cell r="B255" t="str">
            <v>Rafaela Teixeira Leão</v>
          </cell>
          <cell r="C255" t="str">
            <v>rafaelaleao2629@gmail.com</v>
          </cell>
          <cell r="D255" t="str">
            <v>Feminino</v>
          </cell>
          <cell r="E255" t="str">
            <v>Superior incompleto</v>
          </cell>
          <cell r="F255">
            <v>34876</v>
          </cell>
          <cell r="G255" t="str">
            <v>(91) 98916-0234</v>
          </cell>
          <cell r="H255" t="str">
            <v>66.087-640</v>
          </cell>
          <cell r="I255" t="str">
            <v>Belém</v>
          </cell>
          <cell r="J255" t="str">
            <v>Pará</v>
          </cell>
          <cell r="K255" t="str">
            <v>Individual (estou sozinho(a))</v>
          </cell>
          <cell r="L255" t="str">
            <v>Sim</v>
          </cell>
          <cell r="M255" t="str">
            <v>Meu esposo já era da área de educação física, e decidimos abrir juntos uma pequena academia para facilitar a vida dos moradores locais.</v>
          </cell>
          <cell r="N255" t="str">
            <v>De ampliar mais o nosso negócio com equipamentos e mais ofertas de atividades</v>
          </cell>
          <cell r="O255" t="str">
            <v>Satisfação e felicidade por estar proporcionando as pessoas qualidade de vida.</v>
          </cell>
          <cell r="P255" t="str">
            <v>Melhorar a questão financeira, relacionado ao controle de despesas e entradas no caixa.</v>
          </cell>
          <cell r="Q255" t="str">
            <v>Saber separar de como eu sou como mulher e como deve ser como empreendedora.</v>
          </cell>
          <cell r="R255" t="str">
            <v>Conseguiria mais Organização e mais investimentos para alavancar meu negócio e mais conhecimento.</v>
          </cell>
        </row>
        <row r="256">
          <cell r="A256" t="str">
            <v>Cliente Exclusivo</v>
          </cell>
          <cell r="B256" t="str">
            <v>Stefany aparecida Alves</v>
          </cell>
          <cell r="C256" t="str">
            <v>stefanyalves1510saa@gmail.com</v>
          </cell>
          <cell r="D256" t="str">
            <v>Feminino</v>
          </cell>
          <cell r="E256" t="str">
            <v>Superior incompleto</v>
          </cell>
          <cell r="F256">
            <v>34257</v>
          </cell>
          <cell r="G256" t="str">
            <v>(33) 99958-1154</v>
          </cell>
          <cell r="H256" t="str">
            <v>35.230-000</v>
          </cell>
          <cell r="I256" t="str">
            <v>Resplendor</v>
          </cell>
          <cell r="J256" t="str">
            <v>Minas Gerais</v>
          </cell>
          <cell r="K256" t="str">
            <v>Individual (estou sozinho(a))</v>
          </cell>
          <cell r="L256" t="str">
            <v>Sim</v>
          </cell>
          <cell r="M256" t="str">
            <v>Des dos meus 10 anos de idade trabalho com vendas ,o que me motivo eu nao lembro,minha mae foi e é um desafio para mim,conquista nao tive ainda.</v>
          </cell>
          <cell r="N256" t="str">
            <v>Abrir minha loja meu maior sonho ele custaria 30 mil reais</v>
          </cell>
          <cell r="O256" t="str">
            <v>Impacto seia que aumentaria minha clientela ,seria um lugar com mais conforto para meus clientes...</v>
          </cell>
          <cell r="P256" t="str">
            <v xml:space="preserve"> eu teria que parar de vender fiado ,pois vendo muito fiado ,mas vendo bem ,nao levei calotes deles ainda parcelo em 3x as compras .</v>
          </cell>
          <cell r="Q256" t="str">
            <v>Eu teria que aprender a diz não ,teria que aprender a não vender fiado ,e se vender da um limite ...</v>
          </cell>
          <cell r="R256" t="str">
            <v xml:space="preserve">Eu conseguiria a expandir mas meu negócio ,poupa mas o lucro ,a crescer </v>
          </cell>
        </row>
        <row r="257">
          <cell r="A257" t="str">
            <v>Pizza Tasty</v>
          </cell>
          <cell r="B257" t="str">
            <v>Laiz Santiago</v>
          </cell>
          <cell r="C257" t="str">
            <v>pizzaria.pizzatasty@gmail.com</v>
          </cell>
          <cell r="D257" t="str">
            <v>Feminino</v>
          </cell>
          <cell r="E257" t="str">
            <v>Superior incompleto</v>
          </cell>
          <cell r="F257">
            <v>33610</v>
          </cell>
          <cell r="G257" t="str">
            <v>(13) 98875-6977</v>
          </cell>
          <cell r="H257" t="str">
            <v>11.740-000</v>
          </cell>
          <cell r="I257" t="str">
            <v>It</v>
          </cell>
          <cell r="J257" t="str">
            <v>São Paulo</v>
          </cell>
          <cell r="K257" t="str">
            <v>Individual (estou sozinho(a))</v>
          </cell>
          <cell r="L257" t="str">
            <v>Sim</v>
          </cell>
          <cell r="M257" t="str">
            <v>Apareceu a oportunidade de comprar a pizzaria parcelado, eu estáva desempregada e meu pai investiu pra mim ,</v>
          </cell>
          <cell r="N257" t="str">
            <v xml:space="preserve">Quitar as dividas feitas para aderir a pizzaria no valor de  18.000,00. Pois só assim começaria a ter algum lucro </v>
          </cell>
          <cell r="O257" t="str">
            <v xml:space="preserve">Total pois assim conseguiria investir melhor com a renda que sobrasse </v>
          </cell>
          <cell r="P257" t="str">
            <v xml:space="preserve">Controle de entrada e saída e separar o pessoal do profissional. Tenho muitos dificuldade com isso . </v>
          </cell>
          <cell r="Q257" t="str">
            <v xml:space="preserve">Economizar mais e não misturar meu dinheiro pessoal </v>
          </cell>
          <cell r="R257" t="str">
            <v xml:space="preserve">Me organizar para que financeiramente eu consiga poupar um pouco por mês . Só não sei como fazer ainda </v>
          </cell>
        </row>
        <row r="258">
          <cell r="A258" t="str">
            <v>Rix</v>
          </cell>
          <cell r="B258" t="str">
            <v>Paulo Henrique Rocha</v>
          </cell>
          <cell r="C258" t="str">
            <v>mktmercado123@gmail.com</v>
          </cell>
          <cell r="D258" t="str">
            <v>Masculino</v>
          </cell>
          <cell r="E258" t="str">
            <v>Superior completo</v>
          </cell>
          <cell r="F258">
            <v>33811</v>
          </cell>
          <cell r="G258" t="str">
            <v>(81) 98669-9060</v>
          </cell>
          <cell r="H258" t="str">
            <v>52.070-370</v>
          </cell>
          <cell r="I258" t="str">
            <v xml:space="preserve">Recife </v>
          </cell>
          <cell r="J258" t="str">
            <v>Pernambuco</v>
          </cell>
          <cell r="K258" t="str">
            <v>Individual (estou sozinho(a))</v>
          </cell>
          <cell r="L258" t="str">
            <v>Sim</v>
          </cell>
          <cell r="M258" t="str">
            <v>O Apps de vendas de Serviços domésticos nasceu da necessidade de mercado principalmente nos feriados onde quase todos comércios é fechado</v>
          </cell>
          <cell r="N258" t="str">
            <v xml:space="preserve">A curto prazo com esse Apps ganhar todo o mercado Norte e Nordeste </v>
          </cell>
          <cell r="O258" t="str">
            <v>Não só de dinheiro mas principalmente na realização pessoal dessa Startup e ajudar vários amigos que estão parados que precisam de oportunidade</v>
          </cell>
          <cell r="P258" t="str">
            <v xml:space="preserve">A médio prazo,  um espaço físico onde tenha uma realidade digital em todos os lugares </v>
          </cell>
          <cell r="Q258" t="str">
            <v xml:space="preserve">Ser menos detalhista, amplidão de liderança do democrático para o Situacional </v>
          </cell>
          <cell r="R258" t="str">
            <v xml:space="preserve">Realidade de Mercado, Pesquisa de Mercado, Mensuração de Público, Segmentação de Mercado. </v>
          </cell>
        </row>
        <row r="259">
          <cell r="A259" t="str">
            <v>Alice Disse</v>
          </cell>
          <cell r="B259" t="str">
            <v>Paula Raíssa de Sousa</v>
          </cell>
          <cell r="C259" t="str">
            <v>paulinharayssai3@hotmail.com</v>
          </cell>
          <cell r="D259" t="str">
            <v>Feminino</v>
          </cell>
          <cell r="E259" t="str">
            <v>Médio completo</v>
          </cell>
          <cell r="F259">
            <v>35394</v>
          </cell>
          <cell r="G259" t="str">
            <v>(37) 98409-2787</v>
          </cell>
          <cell r="H259" t="str">
            <v>35.500-219</v>
          </cell>
          <cell r="I259" t="str">
            <v>Nova Serrana</v>
          </cell>
          <cell r="J259" t="str">
            <v>Minas Gerais</v>
          </cell>
          <cell r="K259" t="str">
            <v>Individual (estou sozinho(a))</v>
          </cell>
          <cell r="L259" t="str">
            <v>Sim</v>
          </cell>
          <cell r="M259" t="str">
            <v xml:space="preserve">Uma batalha com somente 1 soldado. Sempre estive sozinha no meu sonho, ninguém acreditou em mim. Mais segui sozinha. </v>
          </cell>
          <cell r="N259" t="str">
            <v>Ter a minha loja física. Em torno de 15 mil. Ajudaria a tirar a minha família da situação financeira muito difícil que vivemos.</v>
          </cell>
          <cell r="O259" t="str">
            <v xml:space="preserve">Seria a realização de um sonho sonhado a tempos. A minha renda seria boa o suficiente para tirar o meu marido do sufoco. </v>
          </cell>
          <cell r="P259" t="str">
            <v xml:space="preserve">O lado financeiro. Preciso de um valor alto oara investir. </v>
          </cell>
          <cell r="Q259" t="str">
            <v>Ser menos emotiva. Pensar como empreendedora. As vezes não consigo tomar atitudes por esse motivo .</v>
          </cell>
          <cell r="R259" t="str">
            <v xml:space="preserve">Uma ajuda qualquer que seja já me ajudaria a tomar um rumo certo. Pois ando meia perdida. </v>
          </cell>
        </row>
        <row r="260">
          <cell r="A260" t="str">
            <v>Veros Stylle modas</v>
          </cell>
          <cell r="B260" t="str">
            <v>Michelle moraes de lima</v>
          </cell>
          <cell r="C260" t="str">
            <v>michelle.moraes616@gmail.com</v>
          </cell>
          <cell r="D260" t="str">
            <v>Feminino</v>
          </cell>
          <cell r="E260" t="str">
            <v>Médio incompleto</v>
          </cell>
          <cell r="F260">
            <v>30363</v>
          </cell>
          <cell r="G260" t="str">
            <v>(11) 95867-3025</v>
          </cell>
          <cell r="H260" t="str">
            <v>07.084-000</v>
          </cell>
          <cell r="I260" t="str">
            <v>Guarulhos</v>
          </cell>
          <cell r="J260" t="str">
            <v>São Paulo</v>
          </cell>
          <cell r="K260" t="str">
            <v>Individual (estou sozinho(a))</v>
          </cell>
          <cell r="L260" t="str">
            <v>Sim</v>
          </cell>
          <cell r="M260" t="str">
            <v xml:space="preserve">Comecei na decoração por algum tempo e depois mudei de ramo pra VENDAS de roupas feminino </v>
          </cell>
          <cell r="N260" t="str">
            <v xml:space="preserve">Adquirir o meu carro para poder fazer as minhas entrega </v>
          </cell>
          <cell r="O260" t="str">
            <v>Aumentaria nas entrega e na locomoção na busca de mais produtos</v>
          </cell>
          <cell r="P260" t="str">
            <v xml:space="preserve">Investir mais no estoque e divulgar ainda mais o meu trabalho </v>
          </cell>
          <cell r="Q260" t="str">
            <v>Aprender controlar a finanças e dizer não ao fiados</v>
          </cell>
          <cell r="R260" t="str">
            <v xml:space="preserve">Por em prática o desenvolvimento da minha empresa </v>
          </cell>
        </row>
        <row r="261">
          <cell r="A261" t="str">
            <v xml:space="preserve">MC FITS MARMITAS CONGELADAS </v>
          </cell>
          <cell r="B261" t="str">
            <v>Marcelo dos Santos Silva</v>
          </cell>
          <cell r="C261" t="str">
            <v>marceloaguiadourada@gmail.com</v>
          </cell>
          <cell r="D261" t="str">
            <v>Masculino</v>
          </cell>
          <cell r="E261" t="str">
            <v>Superior completo</v>
          </cell>
          <cell r="F261">
            <v>26441</v>
          </cell>
          <cell r="G261" t="str">
            <v>(21) 97009-2238</v>
          </cell>
          <cell r="H261" t="str">
            <v>20.745-210</v>
          </cell>
          <cell r="I261" t="str">
            <v>Rio de Janeiro</v>
          </cell>
          <cell r="J261" t="str">
            <v>Rio de Janeiro</v>
          </cell>
          <cell r="K261" t="str">
            <v>Sociedade (tenho sócios)</v>
          </cell>
          <cell r="L261" t="str">
            <v>Sim</v>
          </cell>
          <cell r="M261" t="str">
            <v xml:space="preserve">Iniciamos nosso negócio para melhoria de nossa alimentação e perda de peso com intuito de melhorar a qualidade de vida. </v>
          </cell>
          <cell r="N261" t="str">
            <v>Ter uma cozinha Independente para esta atividade. Acredito que para esta realização precisamos de aproximadamente 10.000 reais.</v>
          </cell>
          <cell r="O261" t="str">
            <v>Por ter equipamentos apropriados, teríamos uma melhor dinâmica e a produção seria melhor, nos fazendo aumentar a capacidade de produção.</v>
          </cell>
          <cell r="P261" t="str">
            <v xml:space="preserve">Entender melhor sobre a administração de nossos rendimentos e conseguir através desta melhoria na administração, começarmos a realizar estas mudanças </v>
          </cell>
          <cell r="Q261" t="str">
            <v>Aprender a investir melhor nossos ganhos, como empreender de forma eficaz, uma vez que a dinâmica de produção, acreditamos estar no caminho certo</v>
          </cell>
          <cell r="R261" t="str">
            <v>Corrigir erros básicos de administração, creio que um olhar especializado e de fora do negócio, possa nos direcionar para o caminho certo.</v>
          </cell>
        </row>
        <row r="262">
          <cell r="A262" t="str">
            <v>Toolstom</v>
          </cell>
          <cell r="B262" t="str">
            <v>Raphael Machado</v>
          </cell>
          <cell r="C262" t="str">
            <v>raphaelmachadosouza@gmail.com</v>
          </cell>
          <cell r="D262" t="str">
            <v>Masculino</v>
          </cell>
          <cell r="E262" t="str">
            <v>Médio completo</v>
          </cell>
          <cell r="F262">
            <v>33497</v>
          </cell>
          <cell r="G262" t="str">
            <v>(21) 98029-9875</v>
          </cell>
          <cell r="H262" t="str">
            <v>21.870-311</v>
          </cell>
          <cell r="I262" t="str">
            <v>Rio de Janeiro</v>
          </cell>
          <cell r="J262" t="str">
            <v>Rio de Janeiro</v>
          </cell>
          <cell r="K262" t="str">
            <v>Individual (estou sozinho(a))</v>
          </cell>
          <cell r="L262" t="str">
            <v>Sim</v>
          </cell>
          <cell r="M262" t="str">
            <v>Toolstom é uma plataforma de dropshipping que torna fácil para qualquer pessoa lançar produtos no mercado, sem custos, riscos ou preocupações.</v>
          </cell>
          <cell r="N262" t="str">
            <v>Comprar máquinas para uma produção de 1.000 peças de roupas diária. Valor de investimento R$ 15.000,00</v>
          </cell>
          <cell r="O262" t="str">
            <v>Consigo gerar 12 empregos formais. Trazer renda para os usuários da nossa plataforma.</v>
          </cell>
          <cell r="P262" t="str">
            <v>Integrar a plataforma online com toda a parte de produção dos produtos.</v>
          </cell>
          <cell r="Q262" t="str">
            <v>Várias vezes eu desejo de realizar um planejamento e deixo sempre para cima da hora para realizar a tarefa.</v>
          </cell>
          <cell r="R262" t="str">
            <v>Com a mentoria eu vou ter uma visão externa do meu negócio, com isso consigo enxergar algum gargalo que está impedindo de realizar o meu sonho.</v>
          </cell>
        </row>
        <row r="263">
          <cell r="A263" t="str">
            <v>Lolla Rodriguez Joias</v>
          </cell>
          <cell r="B263" t="str">
            <v>Rebeca Rodrigues Galetti</v>
          </cell>
          <cell r="C263" t="str">
            <v>re_rgaletti@hotmail.com</v>
          </cell>
          <cell r="D263" t="str">
            <v>Feminino</v>
          </cell>
          <cell r="E263" t="str">
            <v>Superior completo</v>
          </cell>
          <cell r="F263">
            <v>31924</v>
          </cell>
          <cell r="G263" t="str">
            <v>(11) 94735-3943</v>
          </cell>
          <cell r="H263" t="str">
            <v>09.040-330</v>
          </cell>
          <cell r="I263" t="str">
            <v>Santo André</v>
          </cell>
          <cell r="J263" t="str">
            <v>São Paulo</v>
          </cell>
          <cell r="K263" t="str">
            <v>Individual (estou sozinho(a))</v>
          </cell>
          <cell r="L263" t="str">
            <v>Sim</v>
          </cell>
          <cell r="M263" t="str">
            <v>Por afinidade com moda e acessórios e por influência de minha irmã. Os desafios foi como aprender a empreender, as conquistas foram os aprendizados</v>
          </cell>
          <cell r="N263" t="str">
            <v>Melhorar a visibilidade de minha loja, estimo que em torno de 10 mil para quitar dividas e investir em marketing digital</v>
          </cell>
          <cell r="O263" t="str">
            <v>Grande, hoje sei que preciso melhorar o posicionamento da minha empresa, e gerir melhor as finanças para crescer</v>
          </cell>
          <cell r="P263" t="str">
            <v>Acredito que gestão de finanças, estoque, aumentar as vendas e melhorar meu posicionamento no mercado</v>
          </cell>
          <cell r="Q263" t="str">
            <v>Me tornar mais segura da minha capacidade, ás vezes me questiono sobre isso.</v>
          </cell>
          <cell r="R263" t="str">
            <v>Melhorar a gestão, pois com a mentoria poderia saber como melhorar, o que mudar e o que fazer para que minha empresa flua melhor.</v>
          </cell>
        </row>
        <row r="264">
          <cell r="A264" t="str">
            <v xml:space="preserve">Compadre Moda Masculina </v>
          </cell>
          <cell r="B264" t="str">
            <v>Warley Rander</v>
          </cell>
          <cell r="C264" t="str">
            <v>warleyrander@hotmail.com</v>
          </cell>
          <cell r="D264" t="str">
            <v>Masculino</v>
          </cell>
          <cell r="E264" t="str">
            <v>Superior incompleto</v>
          </cell>
          <cell r="F264">
            <v>35311</v>
          </cell>
          <cell r="G264" t="str">
            <v>(64) 98100-6050</v>
          </cell>
          <cell r="H264" t="str">
            <v>75.805-125</v>
          </cell>
          <cell r="I264" t="str">
            <v>Jataí</v>
          </cell>
          <cell r="J264" t="str">
            <v>Goiás</v>
          </cell>
          <cell r="K264" t="str">
            <v>Individual (estou sozinho(a))</v>
          </cell>
          <cell r="L264" t="str">
            <v>Sim</v>
          </cell>
          <cell r="M264" t="str">
            <v>Sempre foi um desejo de entra no mundo da Moda! Então comecei com 300 $ vendendo nas casas dos  clientes.  Até que conseguir multiplicar esse dinheir</v>
          </cell>
          <cell r="N264" t="str">
            <v>Ter minha rede de Moda masculina. Criar minha marca! 150 mil séria o custo.</v>
          </cell>
          <cell r="O264" t="str">
            <v xml:space="preserve">Eu poderia além de ajudar as pessoas e conseguiria leva minha marca para todo o país. </v>
          </cell>
          <cell r="P264" t="str">
            <v>Vender mais à vista e conseguir um número de clientes melhor!</v>
          </cell>
          <cell r="Q264" t="str">
            <v xml:space="preserve">Me preparar mais. Estudar mais... Terminar a faculdade e qualificar no mercado. </v>
          </cell>
          <cell r="R264" t="str">
            <v>Todo conhecimento é bem vindo! Em prática se torna uma arma forte para o sucesso.</v>
          </cell>
        </row>
        <row r="265">
          <cell r="A265" t="str">
            <v>Ensign Institute</v>
          </cell>
          <cell r="B265" t="str">
            <v>eduardo Tavares de Oliveira</v>
          </cell>
          <cell r="C265" t="str">
            <v>ensigninstitute@gmail.com</v>
          </cell>
          <cell r="D265" t="str">
            <v>Masculino</v>
          </cell>
          <cell r="E265" t="str">
            <v>Médio completo</v>
          </cell>
          <cell r="F265">
            <v>34030</v>
          </cell>
          <cell r="G265" t="str">
            <v>(85) 99843-7125</v>
          </cell>
          <cell r="H265" t="str">
            <v>62.930-000</v>
          </cell>
          <cell r="I265" t="str">
            <v>Limoeiro do Norte</v>
          </cell>
          <cell r="J265" t="str">
            <v>Ceará</v>
          </cell>
          <cell r="K265" t="str">
            <v>Individual (estou sozinho(a))</v>
          </cell>
          <cell r="L265" t="str">
            <v>Sim</v>
          </cell>
          <cell r="M265" t="str">
            <v>Sempre sonhei em empreender e quando aprendi inglês me veio a ideia do negócio. O maior desafio foi falta de investimento para iniciar.</v>
          </cell>
          <cell r="N265" t="str">
            <v>Daqui a um ano gostaria de ter liberdade financeira e poder desfrutar de um prolabore digno para minha família e ter uma empresa organizada.</v>
          </cell>
          <cell r="O265" t="str">
            <v>Esse sonho me motiva a trabalhar mais duro e ser persistente e paciente. Eu sei que poderia fazer muito mais pela sociedade ao atingi-lo.</v>
          </cell>
          <cell r="P265" t="str">
            <v>Aprender a controlar as finanças por meio das ferramentas necessarias. Trabalhar duro em vendas e marketing e fazer muitas parceirias.</v>
          </cell>
          <cell r="Q265" t="str">
            <v>Autocontrole, ser mais desibido, evitar dividas e inadiplencias, buscar fazer mais contatos.</v>
          </cell>
          <cell r="R265" t="str">
            <v>Melhor organização financeira, auxílio nas técnicas de vendas, novas ideias e parceiria além de aumentar minha rede de contatos.</v>
          </cell>
        </row>
        <row r="266">
          <cell r="A266" t="str">
            <v>Guará Tur</v>
          </cell>
          <cell r="B266" t="str">
            <v>Rubiane Real de Matos Tavares Fernandes</v>
          </cell>
          <cell r="C266" t="str">
            <v>rubianereal6@gmail.com</v>
          </cell>
          <cell r="D266" t="str">
            <v>Feminino</v>
          </cell>
          <cell r="E266" t="str">
            <v>Médio incompleto</v>
          </cell>
          <cell r="F266">
            <v>33122</v>
          </cell>
          <cell r="G266" t="str">
            <v>(65) 99998-2694</v>
          </cell>
          <cell r="H266" t="str">
            <v>78.460-000</v>
          </cell>
          <cell r="I266" t="str">
            <v>Nobres</v>
          </cell>
          <cell r="J266" t="str">
            <v>Mato Grosso</v>
          </cell>
          <cell r="K266" t="str">
            <v>Individual (estou sozinho(a))</v>
          </cell>
          <cell r="L266" t="str">
            <v>Sim</v>
          </cell>
          <cell r="M266" t="str">
            <v>MEU MARIDO ESTAVA DESEMPREGADO, VI UM ANUNCIO, FUI ATÉ A AGÊNCIA DE TURISMO E COMECEI NO PRIMEIRO DIA.</v>
          </cell>
          <cell r="N266" t="str">
            <v>COMPRAR UM SISTEMA, CARRO PARA TRANSPORTAR MEUS TURISTAS, CAMÊRAS, EQUIPAMENTOS E SOUVENIRS. CUSTARIA 90.000,00</v>
          </cell>
          <cell r="O266" t="str">
            <v>EM MEU NEGÓCIO AUMENTARIA O LUCRO EM 60% O QUE RESULTARIA MINHA EVOLUÇÃO COMO EMPREENDEDORA E NA EVOLUÇÃO DO MEU NEGÓCIO.</v>
          </cell>
          <cell r="P266" t="str">
            <v>TER UM SISTEMA ONLINE PARA CONTROLE DE TODAS AS RESERVAS E AGREGAR SERVIÇOS COMO TRANSPORTE, ALUGUEL DE CÂMERAS E SOUVENIRS.</v>
          </cell>
          <cell r="Q266" t="str">
            <v>TER MAIS DISCIPLINA NAS FINANÇAS E PLANEJAMENTO NA EMPRESA.</v>
          </cell>
          <cell r="R266" t="str">
            <v xml:space="preserve">IRIA CONSEGUIR O SUPORTE QUE PRECISO PARA ALAVANCAR MINHAS VENDAS E AGREGAR ALGUNS SERVIÇOS E VALORES AO MEU NEGÓCIO. </v>
          </cell>
        </row>
        <row r="267">
          <cell r="A267" t="str">
            <v xml:space="preserve">Chip tec celular </v>
          </cell>
          <cell r="B267" t="str">
            <v>marciela martins costa</v>
          </cell>
          <cell r="C267" t="str">
            <v>franciscodasilvasantos01@gmail.com</v>
          </cell>
          <cell r="D267" t="str">
            <v>Feminino</v>
          </cell>
          <cell r="E267" t="str">
            <v>Fundamental II incompleto</v>
          </cell>
          <cell r="F267">
            <v>32921</v>
          </cell>
          <cell r="G267" t="str">
            <v>(94) 99242-9746</v>
          </cell>
          <cell r="H267" t="str">
            <v>68.537-000</v>
          </cell>
          <cell r="I267" t="str">
            <v>Canaã dos Carajás</v>
          </cell>
          <cell r="J267" t="str">
            <v>Pará</v>
          </cell>
          <cell r="K267" t="str">
            <v>Individual (estou sozinho(a))</v>
          </cell>
          <cell r="L267" t="str">
            <v>Sim</v>
          </cell>
          <cell r="M267" t="str">
            <v>Foi quando meu esposo ficou desempregado. Daí surgiu a idéia de monta nosso próprio negócio. No começo tinha medo mas hoje estamos mas confiante. Ond</v>
          </cell>
          <cell r="N267" t="str">
            <v xml:space="preserve">Monta minha loja.do meu jeito é deixa ela mas organizada e fazer com que ela seja mas conhecida e fazer parceria com outros empreendedores </v>
          </cell>
          <cell r="O267" t="str">
            <v xml:space="preserve">Seria muito bom até porque ainda pago aluguel e através disso conseguiria compra a minha casa </v>
          </cell>
          <cell r="P267" t="str">
            <v>Preciso compra alguns equipamento. Da i up na loja</v>
          </cell>
          <cell r="Q267" t="str">
            <v xml:space="preserve">Acho que ser mas organização na questões de finanças </v>
          </cell>
          <cell r="R267" t="str">
            <v xml:space="preserve">Muita coisa principalmente na organização de finanças pessoais </v>
          </cell>
        </row>
        <row r="268">
          <cell r="A268" t="str">
            <v>Laraína Souza Ateliê</v>
          </cell>
          <cell r="B268" t="str">
            <v>Laraína Silva de Souza Barreto</v>
          </cell>
          <cell r="C268" t="str">
            <v>larainasouza@outlook.com</v>
          </cell>
          <cell r="D268" t="str">
            <v>Feminino</v>
          </cell>
          <cell r="E268" t="str">
            <v>Superior completo</v>
          </cell>
          <cell r="F268">
            <v>32403</v>
          </cell>
          <cell r="G268" t="str">
            <v>(71) 98532-9991</v>
          </cell>
          <cell r="H268" t="str">
            <v>44.900-000</v>
          </cell>
          <cell r="I268" t="str">
            <v>Irecê</v>
          </cell>
          <cell r="J268" t="str">
            <v>Bahia</v>
          </cell>
          <cell r="K268" t="str">
            <v>Individual (estou sozinho(a))</v>
          </cell>
          <cell r="L268" t="str">
            <v>Sim</v>
          </cell>
          <cell r="M268" t="str">
            <v>Após cursar gestão em designer de moda comecei a produzir peças, conquistei clientes,  mas em pequena escala, pois possuia apenas uma máquina simples.</v>
          </cell>
          <cell r="N268" t="str">
            <v>Mobiliar  e equipar de maneira sofisticada e eficiente, com equipamentos adequados para trabalhar de maneira mais profissional.  R$ 10.288,00.</v>
          </cell>
          <cell r="O268" t="str">
            <v>Agregará valor, e tornará o ateliê mais profissional. Facilitará a minha vida em trabalhar com os equipamentos adequados e um ambiente funcional.</v>
          </cell>
          <cell r="P268" t="str">
            <v>precisaria investir um pouco mais em divulgar o meu trabalho, ja que sou novata na cidade onde moro, a fim de atrair clientes, e gerar mais entrandas.</v>
          </cell>
          <cell r="Q268" t="str">
            <v>Aumentar a  networking a fim de alcançar parcerias inteligentes e possiveis clientes. Administrar corretamente as finanças separando das pessoais.</v>
          </cell>
          <cell r="R268" t="str">
            <v>Montar um plano de ação para alcançar o sonho no prazo de 1 ano, atraves da gestão financeira e como aplicar os R$ 3.300,00 de forma eficiente.</v>
          </cell>
        </row>
        <row r="269">
          <cell r="A269" t="str">
            <v>Qlinda biscuit</v>
          </cell>
          <cell r="B269" t="str">
            <v>LIDUINA Santana Menezes Marques</v>
          </cell>
          <cell r="C269" t="str">
            <v>liduinasmm@gmail.com</v>
          </cell>
          <cell r="D269" t="str">
            <v>Feminino</v>
          </cell>
          <cell r="E269" t="str">
            <v>Superior completo</v>
          </cell>
          <cell r="F269">
            <v>26732</v>
          </cell>
          <cell r="G269" t="str">
            <v>(61) 99290-1526</v>
          </cell>
          <cell r="H269" t="str">
            <v>72.341-103</v>
          </cell>
          <cell r="I269" t="str">
            <v>Brasília</v>
          </cell>
          <cell r="J269" t="str">
            <v>Distrito Federal</v>
          </cell>
          <cell r="K269" t="str">
            <v>Grupo produtivo</v>
          </cell>
          <cell r="L269" t="str">
            <v>Sim</v>
          </cell>
          <cell r="M269" t="str">
            <v xml:space="preserve">Minha filha começou o negócio por mim. Ela sabia q eu tinha talento e começou a arrumar encomendas. Não foi por mim e sim ela que acreditou. </v>
          </cell>
          <cell r="N269" t="str">
            <v xml:space="preserve">Meu sonho seria abrir uma loja em um local de melhor visualização. </v>
          </cell>
          <cell r="O269" t="str">
            <v xml:space="preserve">Faria toda diferença em expansão no negócio. Pois várias pessoas iriam ver,  vomprar e indicar os produtos. </v>
          </cell>
          <cell r="P269" t="str">
            <v xml:space="preserve">Eu precisaria fabricar mais e vender mais,  Não deveria fazer só encomendas,  mas produzir produtos a pronta entrega. </v>
          </cell>
          <cell r="Q269" t="str">
            <v xml:space="preserve">Acreditar mais que meu negócio pode dá certo,  Ter mais positividade.  </v>
          </cell>
          <cell r="R269" t="str">
            <v xml:space="preserve">Ajudaria no controle do dinheiro,  Eu planejaria as entradas e saídas do dinheiro. </v>
          </cell>
        </row>
        <row r="270">
          <cell r="A270" t="str">
            <v>Matulas da Nêga</v>
          </cell>
          <cell r="B270" t="str">
            <v>Suellen Maristela</v>
          </cell>
          <cell r="C270" t="str">
            <v>matulasdanega@gmail.com</v>
          </cell>
          <cell r="D270" t="str">
            <v>Feminino</v>
          </cell>
          <cell r="E270" t="str">
            <v>Superior completo</v>
          </cell>
          <cell r="F270">
            <v>32742</v>
          </cell>
          <cell r="G270" t="str">
            <v>(11) 96577-2622</v>
          </cell>
          <cell r="H270" t="str">
            <v>05.859-140</v>
          </cell>
          <cell r="I270" t="str">
            <v>São Paulo</v>
          </cell>
          <cell r="J270" t="str">
            <v>São Paulo</v>
          </cell>
          <cell r="K270" t="str">
            <v>Individual (estou sozinho(a))</v>
          </cell>
          <cell r="L270" t="str">
            <v>Sim</v>
          </cell>
          <cell r="M270" t="str">
            <v>Matulas da Nêga nasceu da minha necessidade de querer oferecer meu carinho para as pessoas. A nossa comida é afetiva.</v>
          </cell>
          <cell r="N270" t="str">
            <v xml:space="preserve">Ter um carro para facilitar o deslocamento, ampliar o atendimento e personalizar ainda mais as entregas. O custo seria de R$20.000 </v>
          </cell>
          <cell r="O270" t="str">
            <v>O impacto seria imediato e grandioso. Hoje sem um veículo levamos muito tempo nos deslocamentos e acabamos não otimizando o tempo.</v>
          </cell>
          <cell r="P270" t="str">
            <v>Acredito que com o aumento de vendas. Não se iria mudar, mas sim aprender a ter a criatividade para ter esse dinheiro</v>
          </cell>
          <cell r="Q270" t="str">
            <v>Ter mais ações do que planos. Só que nunca me sinto segura para efetivamente fazer.</v>
          </cell>
          <cell r="R270" t="str">
            <v xml:space="preserve">Acredito que teria a confiança que me falta hoje para caminhar </v>
          </cell>
        </row>
        <row r="271">
          <cell r="A271" t="str">
            <v>Rede Service</v>
          </cell>
          <cell r="B271" t="str">
            <v>Erik Vinícius  Fernandes de Azevedo</v>
          </cell>
          <cell r="C271" t="str">
            <v>erikvfa@gmail.com</v>
          </cell>
          <cell r="D271" t="str">
            <v>Masculino</v>
          </cell>
          <cell r="E271" t="str">
            <v>Médio completo</v>
          </cell>
          <cell r="F271">
            <v>32765</v>
          </cell>
          <cell r="G271" t="str">
            <v>(12) 99602-5009</v>
          </cell>
          <cell r="H271" t="str">
            <v>12.225-011</v>
          </cell>
          <cell r="I271" t="str">
            <v>São José dos Campos</v>
          </cell>
          <cell r="J271" t="str">
            <v>São Paulo</v>
          </cell>
          <cell r="K271" t="str">
            <v>Sociedade (tenho sócios)</v>
          </cell>
          <cell r="L271" t="str">
            <v>Sim</v>
          </cell>
          <cell r="M271" t="str">
            <v>Trabalho empreendendo desde 2010 porem após alguns negócios em que não deram certo veio a ideia de mudar o planejamento e investir na construção civil</v>
          </cell>
          <cell r="N271" t="str">
            <v>Investir em maquinário para construção como ferramentas eletricas</v>
          </cell>
          <cell r="O271" t="str">
            <v xml:space="preserve">Seria importante para a empresa entrar no mapa e disputar com outras do mercado, suprimindo o principal problema da área que é a mão de obra </v>
          </cell>
          <cell r="P271" t="str">
            <v xml:space="preserve">aumentar o numero de clientes para poder ter um melhor faturamento </v>
          </cell>
          <cell r="Q271" t="str">
            <v xml:space="preserve">melhorar meu relacionamento com meus cliente e conseguir poupar mais </v>
          </cell>
          <cell r="R271" t="str">
            <v>organizar as minhas finanças e traçar um plano inicial para me capitalizar</v>
          </cell>
        </row>
        <row r="272">
          <cell r="A272" t="str">
            <v>Tacira dos santos Dias</v>
          </cell>
          <cell r="B272" t="str">
            <v>Tacira Santos Dias</v>
          </cell>
          <cell r="C272" t="str">
            <v>taciradias2016@gmail.com</v>
          </cell>
          <cell r="D272" t="str">
            <v>Feminino</v>
          </cell>
          <cell r="E272" t="str">
            <v>Médio completo</v>
          </cell>
          <cell r="F272">
            <v>35900</v>
          </cell>
          <cell r="G272" t="str">
            <v>(71) 99664-3883</v>
          </cell>
          <cell r="H272" t="str">
            <v>42.825-000</v>
          </cell>
          <cell r="I272" t="str">
            <v>Abaíra</v>
          </cell>
          <cell r="J272" t="str">
            <v>Bahia</v>
          </cell>
          <cell r="K272" t="str">
            <v>Individual (estou sozinho(a))</v>
          </cell>
          <cell r="L272" t="str">
            <v>Sim</v>
          </cell>
          <cell r="M272" t="str">
            <v>Fiquei desempregada e com filhos pequenos me impediu de trabalho fora foi então que decidir investi a metade do meu seguro pra comprar roupas e vender</v>
          </cell>
          <cell r="N272" t="str">
            <v xml:space="preserve">Abrir minha loja e poder comprar com outros fornecedores por que eu não tenho vendo em redes sociais e em porta em porta </v>
          </cell>
          <cell r="O272" t="str">
            <v xml:space="preserve">Conseguiria vender mais com confiança e credibilidade </v>
          </cell>
          <cell r="P272" t="str">
            <v>Atendimento, desing gráfica ambiente de trabalho, aceitar várias formas de pagamento</v>
          </cell>
          <cell r="Q272" t="str">
            <v>Parar de deixar os clientes comprar fiado , por que já levei muito calotes</v>
          </cell>
          <cell r="R272" t="str">
            <v>Meu sonho é simples acho que conseguiria fazer tudo em um só mês mais vamos lá abrir minha loja</v>
          </cell>
        </row>
        <row r="273">
          <cell r="A273" t="str">
            <v xml:space="preserve">Le Boutique </v>
          </cell>
          <cell r="B273" t="str">
            <v>Gianna Ribeiro Lima</v>
          </cell>
          <cell r="C273" t="str">
            <v>marcosegiana@gmail.com</v>
          </cell>
          <cell r="D273" t="str">
            <v>Feminino</v>
          </cell>
          <cell r="E273" t="str">
            <v>Médio completo</v>
          </cell>
          <cell r="F273">
            <v>30437</v>
          </cell>
          <cell r="G273" t="str">
            <v>(61) 99285-0058</v>
          </cell>
          <cell r="H273" t="str">
            <v>72.270-212</v>
          </cell>
          <cell r="I273" t="str">
            <v>Brasília</v>
          </cell>
          <cell r="J273" t="str">
            <v>Distrito Federal</v>
          </cell>
          <cell r="K273" t="str">
            <v>Individual (estou sozinho(a))</v>
          </cell>
          <cell r="L273" t="str">
            <v>Sim</v>
          </cell>
          <cell r="M273" t="str">
            <v>Minha Situação financeira estava muito ruim..decidi empreender</v>
          </cell>
          <cell r="N273" t="str">
            <v>Ter uma loja maior...alcançar uma grande quantidade de clientes</v>
          </cell>
          <cell r="O273" t="str">
            <v xml:space="preserve">Impacto seria muito grande...tudo seria melhor...seria um novo direcionamento e visão do meu negócio. </v>
          </cell>
          <cell r="P273" t="str">
            <v xml:space="preserve">Poupar mais e ter um bom  controle  financeiro ter noção de tudo que tem saída de gastos </v>
          </cell>
          <cell r="Q273" t="str">
            <v>Acreditar mais em mim..que sou capaz e não ter medo.</v>
          </cell>
          <cell r="R273" t="str">
            <v>Ter um controle financeiro na empresa.concerteza teria outras atitudes das que tenho hoje..quanto a investimentos certos.</v>
          </cell>
        </row>
        <row r="274">
          <cell r="A274" t="str">
            <v>EFRAIM CHEF HOME</v>
          </cell>
          <cell r="B274" t="str">
            <v>ELIANE ALVARES RODRIGUES</v>
          </cell>
          <cell r="C274" t="str">
            <v>efraimchefhome@gmail.com</v>
          </cell>
          <cell r="D274" t="str">
            <v>Feminino</v>
          </cell>
          <cell r="E274" t="str">
            <v>Superior completo</v>
          </cell>
          <cell r="F274">
            <v>26804</v>
          </cell>
          <cell r="G274" t="str">
            <v>(11) 96662-6105</v>
          </cell>
          <cell r="H274" t="str">
            <v>04.190-050</v>
          </cell>
          <cell r="I274" t="str">
            <v>São Paulo</v>
          </cell>
          <cell r="J274" t="str">
            <v>São Paulo</v>
          </cell>
          <cell r="K274" t="str">
            <v>Individual (estou sozinho(a))</v>
          </cell>
          <cell r="L274" t="str">
            <v>Sim</v>
          </cell>
          <cell r="M274" t="str">
            <v>Nasceu de uma reeducação alimentar, criamos temperos saborosos es saudáveis, o desafio e foi acreditar, porém temos recebido feedbacks excelentes.</v>
          </cell>
          <cell r="N274" t="str">
            <v>Sair da nossa residência e ter um local de produção e melhorar o marketing. Aproximadamente R$ 15.000,00.</v>
          </cell>
          <cell r="O274" t="str">
            <v>Poderíamos aumentar a produção e alcançar um maior público.</v>
          </cell>
          <cell r="P274" t="str">
            <v>Precisamos aumentar as vendas e reduzir alguns custos.</v>
          </cell>
          <cell r="Q274" t="str">
            <v>Vencer barreiras de autoconfiança e motivação, pois com as dificuldades de vendas, me desmotivo facilmente.</v>
          </cell>
          <cell r="R274" t="str">
            <v>Motivação e estratégias para aumentar as vendas e atingir maior público.</v>
          </cell>
        </row>
        <row r="275">
          <cell r="A275" t="str">
            <v>Projeto lerato</v>
          </cell>
          <cell r="B275" t="str">
            <v>Raquel Ester</v>
          </cell>
          <cell r="C275" t="str">
            <v>raquelester.barbosa@gmail.com</v>
          </cell>
          <cell r="D275" t="str">
            <v>Feminino</v>
          </cell>
          <cell r="E275" t="str">
            <v>Superior completo</v>
          </cell>
          <cell r="F275">
            <v>31959</v>
          </cell>
          <cell r="G275" t="str">
            <v>(11) 96846-2878</v>
          </cell>
          <cell r="H275" t="str">
            <v>03.557-080</v>
          </cell>
          <cell r="I275" t="str">
            <v>São Paulo</v>
          </cell>
          <cell r="J275" t="str">
            <v>São Paulo</v>
          </cell>
          <cell r="K275" t="str">
            <v>Sociedade (tenho sócios)</v>
          </cell>
          <cell r="L275" t="str">
            <v>Sim</v>
          </cell>
          <cell r="M275" t="str">
            <v xml:space="preserve">Gostarias de ter um negicio que ajudasse a sociedade e ao mesmo tempo gerasse lucro </v>
          </cell>
          <cell r="N275" t="str">
            <v xml:space="preserve">Ter nosso próprio local e compreensão máquinas de costuras novas </v>
          </cell>
          <cell r="O275" t="str">
            <v xml:space="preserve">Melhoraria vida de muitas pessoas e expandiria meu negócio </v>
          </cell>
          <cell r="P275" t="str">
            <v xml:space="preserve">Saber administrar o que entra o que sai do negócio. Saber onde investir o dinheiro. </v>
          </cell>
          <cell r="Q275" t="str">
            <v xml:space="preserve">Acreditar que posso administrar os recurso de forma inteligente </v>
          </cell>
          <cell r="R275" t="str">
            <v xml:space="preserve">Saber lidar com as financas da empresa, saber investir. </v>
          </cell>
        </row>
        <row r="276">
          <cell r="A276" t="str">
            <v>Retalholândia</v>
          </cell>
          <cell r="B276" t="str">
            <v>Juliana Ferreira de Souza</v>
          </cell>
          <cell r="C276" t="str">
            <v>juli.ana_ferso@hotmail.com</v>
          </cell>
          <cell r="D276" t="str">
            <v>Feminino</v>
          </cell>
          <cell r="E276" t="str">
            <v>Médio completo</v>
          </cell>
          <cell r="F276">
            <v>31234</v>
          </cell>
          <cell r="G276" t="str">
            <v>(11) 4342-8016</v>
          </cell>
          <cell r="H276" t="str">
            <v>09.852-520</v>
          </cell>
          <cell r="I276" t="str">
            <v>São Bernardo do Campo</v>
          </cell>
          <cell r="J276" t="str">
            <v>São Paulo</v>
          </cell>
          <cell r="K276" t="str">
            <v>Individual (estou sozinho(a))</v>
          </cell>
          <cell r="L276" t="str">
            <v>Sim</v>
          </cell>
          <cell r="M276" t="str">
            <v>Em meio às dificuldades financeiras em meu lar e o meu gosto por artesanato, resolvi começar a costurar tapetes no intuito de vender.</v>
          </cell>
          <cell r="N276" t="str">
            <v>Gostaria de comprar matéria-prima (retalhos) em maior quantidade, entre outros bens p/ o negócio,e tb oficializar Mas, não sei ainda quanto custaria.</v>
          </cell>
          <cell r="O276" t="str">
            <v>Muito. Pois isso representaria o meu meio de sobrevivência e a minha total independência financeira.</v>
          </cell>
          <cell r="P276" t="str">
            <v>Preciso investir mais em aumentar a produção e também em marketing, divulgação.</v>
          </cell>
          <cell r="Q276" t="str">
            <v xml:space="preserve">Preciso acreditar ainda mais que vai dar certo, que meu esforço vai valer a pena. </v>
          </cell>
          <cell r="R276" t="str">
            <v>Ampliar minha visão sobre as possibilidades de vender cada vez mais; como fazer isso.</v>
          </cell>
        </row>
        <row r="277">
          <cell r="A277" t="str">
            <v xml:space="preserve">Rosa Linda Ateliê </v>
          </cell>
          <cell r="B277" t="str">
            <v>Michelle glicia rosalina de paula</v>
          </cell>
          <cell r="C277" t="str">
            <v>michelleglicia@hotmail.com</v>
          </cell>
          <cell r="D277" t="str">
            <v>Feminino</v>
          </cell>
          <cell r="E277" t="str">
            <v>Médio completo</v>
          </cell>
          <cell r="F277">
            <v>34889</v>
          </cell>
          <cell r="G277" t="str">
            <v>(62) 99329-6838</v>
          </cell>
          <cell r="H277" t="str">
            <v>75.091-010</v>
          </cell>
          <cell r="I277" t="str">
            <v>Anápolis</v>
          </cell>
          <cell r="J277" t="str">
            <v>Goiás</v>
          </cell>
          <cell r="K277" t="str">
            <v>Individual (estou sozinho(a))</v>
          </cell>
          <cell r="L277" t="str">
            <v>Sim</v>
          </cell>
          <cell r="M277" t="str">
            <v>Estava passando algumas necessidades então resolvi usar minhas habilidades de artesã para tentar me trazer uma renda extra.</v>
          </cell>
          <cell r="N277" t="str">
            <v xml:space="preserve">Viajar com a família que ficaria em torno de 2.500,00 </v>
          </cell>
          <cell r="O277" t="str">
            <v xml:space="preserve">Satisfação,conhecimento,crescimento.E vontade de crescer cada vez mais </v>
          </cell>
          <cell r="P277" t="str">
            <v>Investir mais,e saber controlar mais oque entra e oque sai.</v>
          </cell>
          <cell r="Q277" t="str">
            <v>Mudar a forma de pensar,como agir em cada situação e saber separar o pessoal do profissional</v>
          </cell>
          <cell r="R277" t="str">
            <v>Acho que ajudaria bastante...principalmente no crescimento.</v>
          </cell>
        </row>
        <row r="278">
          <cell r="A278" t="str">
            <v>PR Moda Plus</v>
          </cell>
          <cell r="B278" t="str">
            <v>Pâmella Michele Ribeiro dos Santos</v>
          </cell>
          <cell r="C278" t="str">
            <v>pamellaribeiro18@gmail.com</v>
          </cell>
          <cell r="D278" t="str">
            <v>Feminino</v>
          </cell>
          <cell r="E278" t="str">
            <v>Superior completo</v>
          </cell>
          <cell r="F278">
            <v>34077</v>
          </cell>
          <cell r="G278" t="str">
            <v>(17) 99216-8876</v>
          </cell>
          <cell r="H278" t="str">
            <v>15.150-000</v>
          </cell>
          <cell r="I278" t="str">
            <v>Monte Aprazível</v>
          </cell>
          <cell r="J278" t="str">
            <v>São Paulo</v>
          </cell>
          <cell r="K278" t="str">
            <v>Individual (estou sozinho(a))</v>
          </cell>
          <cell r="L278" t="str">
            <v>Sim</v>
          </cell>
          <cell r="M278" t="str">
            <v>Fui dispensada do último emprego e resolvi investir na área de Moda Plus Size. O desafio é encontrar roupas com um bom custo benefício.</v>
          </cell>
          <cell r="N278" t="str">
            <v>Aumentar a minha área de vendas. Preciso de R$4000,00.</v>
          </cell>
          <cell r="O278" t="str">
            <v>Séria um impacto muito grande, pois aumentaria o meu rendimento.</v>
          </cell>
          <cell r="P278" t="str">
            <v>Controlar o fluxo de caixa e as contas pessoais e da empresa.</v>
          </cell>
          <cell r="Q278" t="str">
            <v>Controlar o fluxo de caixa e as contas pessoais e da empresa.</v>
          </cell>
          <cell r="R278" t="str">
            <v>As ferramentas e o conhecimento necessário pra planejar o alcance do meu sonho.</v>
          </cell>
        </row>
        <row r="279">
          <cell r="A279" t="str">
            <v>Lascou-se Burguer</v>
          </cell>
          <cell r="B279" t="str">
            <v>Ta Lopes</v>
          </cell>
          <cell r="C279" t="str">
            <v>talopescontato@gmail.com</v>
          </cell>
          <cell r="D279" t="str">
            <v>Feminino</v>
          </cell>
          <cell r="E279" t="str">
            <v>Superior incompleto</v>
          </cell>
          <cell r="F279">
            <v>34544</v>
          </cell>
          <cell r="G279" t="str">
            <v>(11) 94705-1029</v>
          </cell>
          <cell r="H279" t="str">
            <v>05.894-330</v>
          </cell>
          <cell r="I279" t="str">
            <v>São Paulo</v>
          </cell>
          <cell r="J279" t="str">
            <v>São Paulo</v>
          </cell>
          <cell r="K279" t="str">
            <v>Sociedade (tenho sócios)</v>
          </cell>
          <cell r="L279" t="str">
            <v>Sim</v>
          </cell>
          <cell r="M279" t="str">
            <v xml:space="preserve">Ter flexibilidade e tempo para explorar o horizonte de possibilidade de empreender me fez pedir exoneração de um cargo de servidor público municipal. </v>
          </cell>
          <cell r="N279" t="str">
            <v>Validar meu plano de franquia popular, abrindo mais 2 unidades, uma somente delivery e uma loja física o custo de validação e implantação: R$ 30 mil</v>
          </cell>
          <cell r="O279" t="str">
            <v>Aumento de 60% no faturamento do  negócio, possibilitando novas contratações, além de poder viver somente do meu negócio.</v>
          </cell>
          <cell r="P279" t="str">
            <v>Adquirir capital de giro e alterar o modelo de negócio atual. Colocando em pratica a formatação de franquia popular.</v>
          </cell>
          <cell r="Q279" t="str">
            <v>Ativar a minha rede de contatos e identificar neles parceiros que possam alavancar meu negócio e em contrapartida oferecer minhas habilidades sem medo</v>
          </cell>
          <cell r="R279" t="str">
            <v>Redesenhar todo meu plano de negócio, identificando a viabilidade das ideias, além de aumentar a rede de parceiros e ajuda para conseguir investimento</v>
          </cell>
        </row>
        <row r="280">
          <cell r="A280" t="str">
            <v>Roteki fragrâcias Importadas</v>
          </cell>
          <cell r="B280" t="str">
            <v>Anderson Soares Franco</v>
          </cell>
          <cell r="C280" t="str">
            <v>andersonsf05@yahoo.com.br</v>
          </cell>
          <cell r="D280" t="str">
            <v>Masculino</v>
          </cell>
          <cell r="E280" t="str">
            <v>Médio incompleto</v>
          </cell>
          <cell r="F280">
            <v>31259</v>
          </cell>
          <cell r="G280" t="str">
            <v>(75) 99944-1440</v>
          </cell>
          <cell r="H280" t="str">
            <v>48.030-260</v>
          </cell>
          <cell r="I280" t="str">
            <v>Alagoinhas</v>
          </cell>
          <cell r="J280" t="str">
            <v>Bahia</v>
          </cell>
          <cell r="K280" t="str">
            <v>Individual (estou sozinho(a))</v>
          </cell>
          <cell r="L280" t="str">
            <v>Sim</v>
          </cell>
          <cell r="M280" t="str">
            <v>Sou amante de Perfumes, e de tanto ouvir, \&amp;#34;Onde o comprou\&amp;#34; Tive uma ideia, e pensei que seria um bom negocio de além de usar, vende-los. Quem não usa?</v>
          </cell>
          <cell r="N280" t="str">
            <v>Excepcionalmente, formalizar o meu negocio instituindo um local físico no qual atraia clientes proporcionando uma melhor experiência com meu produto.</v>
          </cell>
          <cell r="O280" t="str">
            <v>Sem dúvida, a base de sustentação da minha vida e família, dependem que o meu negocio seja estável e promissor.</v>
          </cell>
          <cell r="P280" t="str">
            <v>Já que atuo em casa com a fabricação artesanal dos perfumes, a embalagem e por ultimo oferecer e vender, preciso de um local adequado para tal.</v>
          </cell>
          <cell r="Q280" t="str">
            <v>O \&amp;#34;medo\&amp;#34; de empréstimo para o microcrédito talvez seja um obstáculo para intensificar e estabelecer o meu negocio, acho que preciso recorrer a ele.</v>
          </cell>
          <cell r="R280" t="str">
            <v>Acumular conhecimento para saber agir, trilhando o caminho correto para impulsar o meu negocio e saber que estratégias usar para obter bons resultados</v>
          </cell>
        </row>
        <row r="281">
          <cell r="A281" t="str">
            <v>Baú da Lú Bolsas e Acessórios</v>
          </cell>
          <cell r="B281" t="str">
            <v>Luciana Martins Payonki</v>
          </cell>
          <cell r="C281" t="str">
            <v>contato@baudalu.com.br</v>
          </cell>
          <cell r="D281" t="str">
            <v>Feminino</v>
          </cell>
          <cell r="E281" t="str">
            <v>Superior completo</v>
          </cell>
          <cell r="F281">
            <v>31398</v>
          </cell>
          <cell r="G281" t="str">
            <v>(41) 99696-9117</v>
          </cell>
          <cell r="H281" t="str">
            <v>81.710-340</v>
          </cell>
          <cell r="I281" t="str">
            <v>Curitiba</v>
          </cell>
          <cell r="J281" t="str">
            <v>Paraná</v>
          </cell>
          <cell r="K281" t="str">
            <v>Individual (estou sozinho(a))</v>
          </cell>
          <cell r="L281" t="str">
            <v>Sim</v>
          </cell>
          <cell r="M281" t="str">
            <v>Com o nascimento de meu filho, sem tempo para trabalho formal, surgiu a ideia de vender as roupas que ele ia deixando via redes sociais.</v>
          </cell>
          <cell r="N281" t="str">
            <v>Meu sonho hoje é conseguir melhorar meu controle financeiro, para retirada de um pré labore mensal. Desta forma poderei comprar minha casa própria.</v>
          </cell>
          <cell r="O281" t="str">
            <v>Uma melhor qualidade de vida para meus filhos, parar de misturar as contas casa/empresa</v>
          </cell>
          <cell r="P281" t="str">
            <v xml:space="preserve">Controlar melhor meu tempo, e talvez a contratação de um funcionário ou estagiário. </v>
          </cell>
          <cell r="Q281" t="str">
            <v>Controlar meu impulso na hora das decisões, dizer não ao fiado e não misturar as contas</v>
          </cell>
          <cell r="R281" t="str">
            <v xml:space="preserve">Para o controle financeiro, sim. Melhorando meu financeiro, posso saber quanto tempo demorarei para ter pelo menos a entrada da minha casa. </v>
          </cell>
        </row>
        <row r="282">
          <cell r="A282" t="str">
            <v>Lirians - Coaching Financeiro</v>
          </cell>
          <cell r="B282" t="str">
            <v>Liliane Perng</v>
          </cell>
          <cell r="C282" t="str">
            <v>lilly_perng@hotmail.com</v>
          </cell>
          <cell r="D282" t="str">
            <v>Feminino</v>
          </cell>
          <cell r="E282" t="str">
            <v>Superior completo</v>
          </cell>
          <cell r="F282">
            <v>32905</v>
          </cell>
          <cell r="G282" t="str">
            <v>(11) 98784-1019</v>
          </cell>
          <cell r="H282" t="str">
            <v>06.020-194</v>
          </cell>
          <cell r="I282" t="str">
            <v>Osasco</v>
          </cell>
          <cell r="J282" t="str">
            <v>São Paulo</v>
          </cell>
          <cell r="K282" t="str">
            <v>Individual (estou sozinho(a))</v>
          </cell>
          <cell r="L282" t="str">
            <v>Sim</v>
          </cell>
          <cell r="M282" t="str">
            <v>Nasceu em um curso em abril de 2018, que eu decidi monetizar o conhecimento em Coaching e Programação Neurolinguística com Educação Financeira.</v>
          </cell>
          <cell r="N282" t="str">
            <v>Gostaria de transformar o Coaching como meu plano A, e sair da minha atual ocupação de Analista de Sistemas. Custo: R$68.700,00.</v>
          </cell>
          <cell r="O282" t="str">
            <v>Eu iria trabalhar com o que realmente gosto: ajudar as pessoas a criar riqueza tanto material, quanto espiritual.</v>
          </cell>
          <cell r="P282" t="str">
            <v xml:space="preserve">Eu preciso criar um plano de marketing para poder atrair meu público-alvo.
</v>
          </cell>
          <cell r="Q282" t="str">
            <v xml:space="preserve"> Eu preciso ter mais autoconfiança, seguir meus instintos e não deixar que a opinião dos outros impactem nas minhas decisões.</v>
          </cell>
          <cell r="R282" t="str">
            <v>Eu acredito que a mentoria iria me direcionar para os melhores caminhos a seguir, pois não tenho tanta experiência como empreendedora.</v>
          </cell>
        </row>
        <row r="283">
          <cell r="A283" t="str">
            <v xml:space="preserve">SoOl Santos Centro de Beleza </v>
          </cell>
          <cell r="B283" t="str">
            <v>Solange Santos Silva</v>
          </cell>
          <cell r="C283" t="str">
            <v>solange.santos1428@gmail.com</v>
          </cell>
          <cell r="D283" t="str">
            <v>Feminino</v>
          </cell>
          <cell r="E283" t="str">
            <v>Médio completo</v>
          </cell>
          <cell r="F283">
            <v>35447</v>
          </cell>
          <cell r="G283" t="str">
            <v>(79) 99838-3734</v>
          </cell>
          <cell r="H283" t="str">
            <v>49.120-000</v>
          </cell>
          <cell r="I283" t="str">
            <v>Itaporanga d\&amp;#39;Ajuda</v>
          </cell>
          <cell r="J283" t="str">
            <v>Sergipe</v>
          </cell>
          <cell r="K283" t="str">
            <v>Individual (estou sozinho(a))</v>
          </cell>
          <cell r="L283" t="str">
            <v>Sim</v>
          </cell>
          <cell r="M283" t="str">
            <v>O sonho de cuidar das pessoas,velas felizes,sorrindo e com alto estima,a área da beleza me proporciona isso.Me Sinto realizada a cada serviço prestado</v>
          </cell>
          <cell r="N283" t="str">
            <v>Adquirir um local para ampliação da minha área de trabalho. Não sei em  média quando me custaria esse sonho.</v>
          </cell>
          <cell r="O283" t="str">
            <v xml:space="preserve">A realização profissional causa felicidade, alegria me faltam  palavras porém a melhor sensação pra mim é realizar um sonho. </v>
          </cell>
          <cell r="P283" t="str">
            <v>Buscar sempre mais clientes, manter o que aqui ja estão, organizar minhas finanças, poupar dinheiro, gastar com investimento e não com o supérfluo.</v>
          </cell>
          <cell r="Q283" t="str">
            <v>Sim, não misturas meu pessoal com o profissional, poupar,investir, ampliar.</v>
          </cell>
          <cell r="R283" t="str">
            <v>Organização nas finanças, melhoria no profissional, aprendizado que seja levado por toda a vida!</v>
          </cell>
        </row>
        <row r="284">
          <cell r="A284" t="str">
            <v>Pitada de amor</v>
          </cell>
          <cell r="B284" t="str">
            <v>Elaine Cristina Macedo dos Santos de Oliveira</v>
          </cell>
          <cell r="C284" t="str">
            <v>ecristinamac@yahoo.com.br</v>
          </cell>
          <cell r="D284" t="str">
            <v>Feminino</v>
          </cell>
          <cell r="E284" t="str">
            <v>Superior completo</v>
          </cell>
          <cell r="F284">
            <v>30283</v>
          </cell>
          <cell r="G284" t="str">
            <v>(11) 98061-6558</v>
          </cell>
          <cell r="H284" t="str">
            <v>08.295-300</v>
          </cell>
          <cell r="I284" t="str">
            <v>São Paulo</v>
          </cell>
          <cell r="J284" t="str">
            <v>São Paulo</v>
          </cell>
          <cell r="K284" t="str">
            <v>Individual (estou sozinho(a))</v>
          </cell>
          <cell r="L284" t="str">
            <v>Sim</v>
          </cell>
          <cell r="M284" t="str">
            <v>Sempre gostei de fazer mexer com alimentos, vi uma oportunidade em minha demissão recente de iniciar um negócio fazendo o que eu gosto.</v>
          </cell>
          <cell r="N284" t="str">
            <v>Fazer uma viagem para Acapulco com a minha família,  quero conhecer o hotel onde se passou um episódio do seriado Chaves que fez parte da minha infânc</v>
          </cell>
          <cell r="O284" t="str">
            <v>Quero conhecer o hotel onde foi filmado o seriado do Chaves e ali ter a certeza de concretizar um sonho e sentir a mesma emoção do personagem.</v>
          </cell>
          <cell r="P284" t="str">
            <v>Tenho de por em prática as ideias que tenho com relação ao negócio e fazer ele crescer.</v>
          </cell>
          <cell r="Q284" t="str">
            <v>Me especializar na gestão do meu negócio, bem como aprender a fazer os lanches, patês com que quero trabalhar.</v>
          </cell>
          <cell r="R284" t="str">
            <v>Conseguir direcionar o aprendizado no negócio e vê-lo crescendo colocando a mão na massa.</v>
          </cell>
        </row>
        <row r="285">
          <cell r="A285" t="str">
            <v>Edcasa</v>
          </cell>
          <cell r="B285" t="str">
            <v>Francilene do Socorro De Araújo Cardoso</v>
          </cell>
          <cell r="C285" t="str">
            <v>francy-araujo@hotmail.com</v>
          </cell>
          <cell r="D285" t="str">
            <v>Feminino</v>
          </cell>
          <cell r="E285" t="str">
            <v>Superior incompleto</v>
          </cell>
          <cell r="F285">
            <v>30922</v>
          </cell>
          <cell r="G285" t="str">
            <v>(91) 98042-9939</v>
          </cell>
          <cell r="H285" t="str">
            <v>68.800-000</v>
          </cell>
          <cell r="I285" t="str">
            <v>Breves</v>
          </cell>
          <cell r="J285" t="str">
            <v>Pará</v>
          </cell>
          <cell r="K285" t="str">
            <v>Individual (estou sozinho(a))</v>
          </cell>
          <cell r="L285" t="str">
            <v>Sim</v>
          </cell>
          <cell r="M285" t="str">
            <v>Estava desempregada,passei a fazer vendas de cama,mesa e banho de porta em porta.Procurei o Sebrae para me capacitar e logo me formalizei.</v>
          </cell>
          <cell r="N285" t="str">
            <v>Esta com minha empresa estabilizada,com a minha loja virtual.Custo $5,000,00</v>
          </cell>
          <cell r="O285" t="str">
            <v>Positivo,teria boas expectativa de vendas e lucro.</v>
          </cell>
          <cell r="P285" t="str">
            <v>Comprar direto de fábrica meus produtos, porque compro de crediário e o custo e mais caro.</v>
          </cell>
          <cell r="Q285" t="str">
            <v>Ser mais ousada,me arrisca em busca da realização do meu sonho.Perseverança,otimismo e muita coragem e fe.Busco sempre aprende mais e tudo dará certo.</v>
          </cell>
          <cell r="R285" t="str">
            <v>Adquiri conhecimentos na área digital.To dando meu primeiro passos  mundo virtual e quero aprender mais sobre essa era digital e me inserir</v>
          </cell>
        </row>
        <row r="286">
          <cell r="A286" t="str">
            <v>Samara Souza Moda Feminina</v>
          </cell>
          <cell r="B286" t="str">
            <v>Samara Souza</v>
          </cell>
          <cell r="C286" t="str">
            <v>samara.marokas@gmail.com</v>
          </cell>
          <cell r="D286" t="str">
            <v>Feminino</v>
          </cell>
          <cell r="E286" t="str">
            <v>Superior completo</v>
          </cell>
          <cell r="F286">
            <v>32338</v>
          </cell>
          <cell r="G286" t="str">
            <v>(11) 94520-4128</v>
          </cell>
          <cell r="H286" t="str">
            <v>02.812-290</v>
          </cell>
          <cell r="I286" t="str">
            <v>São Paulo</v>
          </cell>
          <cell r="J286" t="str">
            <v>São Paulo</v>
          </cell>
          <cell r="K286" t="str">
            <v>Individual (estou sozinho(a))</v>
          </cell>
          <cell r="L286" t="str">
            <v>Sim</v>
          </cell>
          <cell r="M286" t="str">
            <v xml:space="preserve">Sempre fiz cursos na hora da moda, pois desenhos vestidos desde criança. Porém por motivos financeiros cursei administração de empresas. </v>
          </cell>
          <cell r="N286" t="str">
            <v>Gostaria de ter um espaço para desenvolver as modelagens e produção.Pois é marca própria. R$30.000,00</v>
          </cell>
          <cell r="O286" t="str">
            <v>Teria um impacto total. Meu sonho é viver do meu negócio. Pois tenho paixão por moda.</v>
          </cell>
          <cell r="P286" t="str">
            <v>separar as finanças pessoais dos da empresa e fomentar vendas pela internet.</v>
          </cell>
          <cell r="Q286" t="str">
            <v>O medo de largar meu emprego com carteira assinada para me dedicar 100% ao negócio.</v>
          </cell>
          <cell r="R286" t="str">
            <v>Separação das finanças pessoais com as da empresa.</v>
          </cell>
        </row>
        <row r="287">
          <cell r="A287" t="str">
            <v>Escola Cietec</v>
          </cell>
          <cell r="B287" t="str">
            <v>Aline Rodrigues</v>
          </cell>
          <cell r="C287" t="str">
            <v>cietecescola@gmail.com</v>
          </cell>
          <cell r="D287" t="str">
            <v>Feminino</v>
          </cell>
          <cell r="E287" t="str">
            <v>Superior incompleto</v>
          </cell>
          <cell r="F287">
            <v>33827</v>
          </cell>
          <cell r="G287" t="str">
            <v>(55) 99196-7629</v>
          </cell>
          <cell r="H287" t="str">
            <v>97.060-003</v>
          </cell>
          <cell r="I287" t="str">
            <v>Santa Maria</v>
          </cell>
          <cell r="J287" t="str">
            <v>Rio Grande do Sul</v>
          </cell>
          <cell r="K287" t="str">
            <v>Individual (estou sozinho(a))</v>
          </cell>
          <cell r="L287" t="str">
            <v>Sim</v>
          </cell>
          <cell r="M287" t="str">
            <v>A empresa existe desde 2001, eu fui secretaria de 2011 a 2012 quando a dona decidiu fechar e me ofereceu, Então sem ter um centavo no bolso comprei.</v>
          </cell>
          <cell r="N287" t="str">
            <v xml:space="preserve">Pagar as dividas da empresa, regularizar os cursos e mudar de endereço. A dívida de aluguel ultrapassa a 100 mil reais hoje em dia. </v>
          </cell>
          <cell r="O287" t="str">
            <v>O maior impacto seria a paz para planejamento da empresa e minha paz pessoal.</v>
          </cell>
          <cell r="P287" t="str">
            <v>Regularizar os cursos conforme exigência dos órgãos que o regulamentam</v>
          </cell>
          <cell r="Q287" t="str">
            <v>Continuar mudando o que tenho feito, que é ter maior responsabilidade financeira!</v>
          </cell>
          <cell r="R287" t="str">
            <v>Organizar as contas, separar minhas despesas da da empresa, tentar parcerias.</v>
          </cell>
        </row>
        <row r="288">
          <cell r="A288" t="str">
            <v>Carila Monteiro Cursos de Moda</v>
          </cell>
          <cell r="B288" t="str">
            <v>Carila Monteiro</v>
          </cell>
          <cell r="C288" t="str">
            <v>carilaconesul@gmail.com</v>
          </cell>
          <cell r="D288" t="str">
            <v>Feminino</v>
          </cell>
          <cell r="E288" t="str">
            <v>Superior completo</v>
          </cell>
          <cell r="F288">
            <v>30460</v>
          </cell>
          <cell r="G288" t="str">
            <v>(43) 99803-0084</v>
          </cell>
          <cell r="H288" t="str">
            <v>86.010-150</v>
          </cell>
          <cell r="I288" t="str">
            <v>Londrina</v>
          </cell>
          <cell r="J288" t="str">
            <v>Paraná</v>
          </cell>
          <cell r="K288" t="str">
            <v>Individual (estou sozinho(a))</v>
          </cell>
          <cell r="L288" t="str">
            <v>Sim</v>
          </cell>
          <cell r="M288" t="str">
            <v xml:space="preserve">Eu estava sem emprego, e precisava de renda, então resolvi ensinar sobre os meus conhecimentos na area de Desenho de Moda. </v>
          </cell>
          <cell r="N288" t="str">
            <v>Empresa fisica, com equipamentos necessários para oferecer cursos presenciais e on-line. Custaria 6 mil em média.</v>
          </cell>
          <cell r="O288" t="str">
            <v>Independencia financeira, mais tempo e conforto para a familia. Principalmente porque estou gestante, 1º filho, não gostaria de trabalhar fora.</v>
          </cell>
          <cell r="P288" t="str">
            <v>Tirar planos do papel, ter mais capital para investir, focar no info produto (curso online)</v>
          </cell>
          <cell r="Q288" t="str">
            <v>Acreditar que vai dar certo, focar em realizar, arriscar.</v>
          </cell>
          <cell r="R288" t="str">
            <v>Encorajamento para fazer mais e melhor, finalizar as primeiras vendas dos cursos. As melhores expectativas possíveis em retorno financeiro.</v>
          </cell>
        </row>
        <row r="289">
          <cell r="A289" t="str">
            <v>Contraste Arquitetura e Consultoria</v>
          </cell>
          <cell r="B289" t="str">
            <v>Caroline Cavalcante Bahia</v>
          </cell>
          <cell r="C289" t="str">
            <v>carolinecbahia@gmail.com</v>
          </cell>
          <cell r="D289" t="str">
            <v>Feminino</v>
          </cell>
          <cell r="E289" t="str">
            <v>Superior completo</v>
          </cell>
          <cell r="F289">
            <v>34495</v>
          </cell>
          <cell r="G289" t="str">
            <v>(11) 97083-6803</v>
          </cell>
          <cell r="H289" t="str">
            <v>09.230-510</v>
          </cell>
          <cell r="I289" t="str">
            <v>Santo André</v>
          </cell>
          <cell r="J289" t="str">
            <v>São Paulo</v>
          </cell>
          <cell r="K289" t="str">
            <v>Sociedade (tenho sócios)</v>
          </cell>
          <cell r="L289" t="str">
            <v>Sim</v>
          </cell>
          <cell r="M289" t="str">
            <v>O negócio foi uma junção de oportunidade e necessidade, eu e minha sócia ficamos desempregadas ao mesmo tempo e tivemos a ideia de começar o negócio.</v>
          </cell>
          <cell r="N289" t="str">
            <v>Adquirir novos equipamentos para o escritório (computadores, celulares e um tablet) em torno de 13 mil reais.</v>
          </cell>
          <cell r="O289" t="str">
            <v>A nossa produtividade aumentaria e o tablet seria ferramenta de apresentação para os clientes. Essa qualidade reflete diretamente na nossa conversão</v>
          </cell>
          <cell r="P289" t="str">
            <v>Ajustar o controle financeiro e aumentar o faturamento mensal</v>
          </cell>
          <cell r="Q289" t="str">
            <v>O pensamento empreendedor, para conseguir visualizar saídas pra aumentar o faturamento e organizar as contas para guardar dinheiro</v>
          </cell>
          <cell r="R289" t="str">
            <v>Conseguiria uma visão para montar um planejamento para realizar o sonho, para executar as teorias</v>
          </cell>
        </row>
        <row r="290">
          <cell r="A290" t="str">
            <v>banca do leo</v>
          </cell>
          <cell r="B290" t="str">
            <v>leondo Ferreira morais</v>
          </cell>
          <cell r="C290" t="str">
            <v>bancadoleo2012@hotmail.com</v>
          </cell>
          <cell r="D290" t="str">
            <v>Masculino</v>
          </cell>
          <cell r="E290" t="str">
            <v>Médio completo</v>
          </cell>
          <cell r="F290">
            <v>30828</v>
          </cell>
          <cell r="G290" t="str">
            <v>(31) 8270-8769</v>
          </cell>
          <cell r="H290" t="str">
            <v>35.900-538</v>
          </cell>
          <cell r="I290" t="str">
            <v>Itabira</v>
          </cell>
          <cell r="J290" t="str">
            <v>Minas Gerais</v>
          </cell>
          <cell r="K290" t="str">
            <v>Individual (estou sozinho(a))</v>
          </cell>
          <cell r="L290" t="str">
            <v>Sim</v>
          </cell>
          <cell r="M290" t="str">
            <v>esta desempregado tive essa ideia, e comecei o negocio</v>
          </cell>
          <cell r="N290" t="str">
            <v xml:space="preserve">comprar um veiculo , e uma casa em longo  nao determinado </v>
          </cell>
          <cell r="O290" t="str">
            <v>alegria, felicidade, realização de um sonho de muito tempo</v>
          </cell>
          <cell r="P290" t="str">
            <v xml:space="preserve">melhor controle financeiro do meu negocio seria necessário </v>
          </cell>
          <cell r="Q290" t="str">
            <v xml:space="preserve">gastar na medida que ganho, com muito controle financeiro </v>
          </cell>
          <cell r="R290" t="str">
            <v xml:space="preserve"> muitas coisa nen tenho em mente agora oque preciso fazer</v>
          </cell>
        </row>
        <row r="291">
          <cell r="A291" t="str">
            <v>Dubai hookah lounge bar e tabacaria</v>
          </cell>
          <cell r="B291" t="str">
            <v>JOSE ROBERTO Nascimento JUNIOR</v>
          </cell>
          <cell r="C291" t="str">
            <v>jose1597.jr@gmail.com</v>
          </cell>
          <cell r="D291" t="str">
            <v>Masculino</v>
          </cell>
          <cell r="E291" t="str">
            <v>Médio completo</v>
          </cell>
          <cell r="F291">
            <v>35665</v>
          </cell>
          <cell r="G291" t="str">
            <v>(67) 99623-4505</v>
          </cell>
          <cell r="H291" t="str">
            <v>79.140-000</v>
          </cell>
          <cell r="I291" t="str">
            <v>Nova Alvorada do Sul</v>
          </cell>
          <cell r="J291" t="str">
            <v>Mato Grosso do Sul</v>
          </cell>
          <cell r="K291" t="str">
            <v>Individual (estou sozinho(a))</v>
          </cell>
          <cell r="L291" t="str">
            <v>Sim</v>
          </cell>
          <cell r="M291" t="str">
            <v>Era novidade p/ cidade, empres. 2,500 do meu pai, sempre quis trab. P/mim,hoje falta capital de giro p/mate. prima, porem hoje tenho meu próprio salao</v>
          </cell>
          <cell r="N291" t="str">
            <v>Comprar um terreno na avenida, para contruir minha casa e ampliar meu negocio, cerca 60 mil reais</v>
          </cell>
          <cell r="O291" t="str">
            <v>Muito grande pois, teria melhor localização, e com isso o ambiente muito maior para fazer shows no fim de semana tambem.</v>
          </cell>
          <cell r="P291" t="str">
            <v>No momento nada, pois terminei de construir meu salão proprio com o dineheiro q/ tinha, porem  estou sem capital de giro para  comprar a mercadoria</v>
          </cell>
          <cell r="Q291" t="str">
            <v>Pulso filme com a minha empresa em questões de venda no fiado, que por sinal nao faço mais, agora só dinheiro, cartão, boleto.</v>
          </cell>
          <cell r="R291" t="str">
            <v xml:space="preserve">Muita coisa, como gestão e necessidades, para o agora ou o amanha. </v>
          </cell>
        </row>
        <row r="292">
          <cell r="A292" t="str">
            <v>Up Mais Life - Assessoria Desportiva</v>
          </cell>
          <cell r="B292" t="str">
            <v>Thaila Lenoir</v>
          </cell>
          <cell r="C292" t="str">
            <v>thaila_lenoir@hotmail.com</v>
          </cell>
          <cell r="D292" t="str">
            <v>Feminino</v>
          </cell>
          <cell r="E292" t="str">
            <v>Superior completo</v>
          </cell>
          <cell r="F292">
            <v>32629</v>
          </cell>
          <cell r="G292" t="str">
            <v>(31) 98463-4689</v>
          </cell>
          <cell r="H292" t="str">
            <v>31.250-360</v>
          </cell>
          <cell r="I292" t="str">
            <v>Belo Horizonte</v>
          </cell>
          <cell r="J292" t="str">
            <v>Minas Gerais</v>
          </cell>
          <cell r="K292" t="str">
            <v>Individual (estou sozinho(a))</v>
          </cell>
          <cell r="L292" t="str">
            <v>Sim</v>
          </cell>
          <cell r="M292" t="str">
            <v>Após trabalhar em eventos esportivos e obervar as necessidades das empresas e escolas, surgiu a ideia de organizar e executar eventos desportivos</v>
          </cell>
          <cell r="N292" t="str">
            <v>Assessoria ser reconhecida no meu estado e ganhar em média de 10.000,00 por mês</v>
          </cell>
          <cell r="O292" t="str">
            <v>realização profissional, adiquirir casa própria e ter filhos</v>
          </cell>
          <cell r="P292" t="str">
            <v>o marketing de venda, apresentação da empresa e plano estratégico de negócio</v>
          </cell>
          <cell r="Q292" t="str">
            <v>Minha capacidade de empreender e conbecer de negócios, redes e vendas</v>
          </cell>
          <cell r="R292" t="str">
            <v>Aumentar o número de clientes e de fluxo de caixa e aumentar a lucratividade da empresa e o meu lucro como empresária</v>
          </cell>
        </row>
        <row r="293">
          <cell r="A293" t="str">
            <v>Priscila Amaral Marketing Digital</v>
          </cell>
          <cell r="B293" t="str">
            <v>Priscila Amaral Silva</v>
          </cell>
          <cell r="C293" t="str">
            <v>priscila.criacao@gmail.com</v>
          </cell>
          <cell r="D293" t="str">
            <v>Feminino</v>
          </cell>
          <cell r="E293" t="str">
            <v>Superior completo</v>
          </cell>
          <cell r="F293">
            <v>32790</v>
          </cell>
          <cell r="G293" t="str">
            <v>(61) 99882-0546</v>
          </cell>
          <cell r="H293" t="str">
            <v>72.110-035</v>
          </cell>
          <cell r="I293" t="str">
            <v>Brasília</v>
          </cell>
          <cell r="J293" t="str">
            <v>Distrito Federal</v>
          </cell>
          <cell r="K293" t="str">
            <v>Individual (estou sozinho(a))</v>
          </cell>
          <cell r="L293" t="str">
            <v>Sim</v>
          </cell>
          <cell r="M293" t="str">
            <v>Do desejo de ter meu próprio negócio depois de uma tentativa de sociedade que durou cinco meses e não me deu nenhum retorno financeiro.</v>
          </cell>
          <cell r="N293" t="str">
            <v>A compra do meu computador novo, que custa R$ 7.839,00.</v>
          </cell>
          <cell r="O293" t="str">
            <v>Todo impacto, maior capacidade de produção e atendimento, consequentemente de gerar renda.</v>
          </cell>
          <cell r="P293" t="str">
            <v>A oferta de produtos, a precificação e uma gestão financeira disciplinada.</v>
          </cell>
          <cell r="Q293" t="str">
            <v>Enxergar o dinheiro não como um fator limitante, mas como algo que está ao meu serviço e a geração dele depende do meu trabalho e estratégia.</v>
          </cell>
          <cell r="R293" t="str">
            <v>Poder ver meu negócio nascer com uma organização financeira bem ajustada e já conseguir a entrada para a compra do novo computador.</v>
          </cell>
        </row>
        <row r="294">
          <cell r="A294" t="str">
            <v xml:space="preserve">Super Sócio </v>
          </cell>
          <cell r="B294" t="str">
            <v>Alessa Mascarenhas Cerqueira</v>
          </cell>
          <cell r="C294" t="str">
            <v>alessacerqueira@gmail.com</v>
          </cell>
          <cell r="D294" t="str">
            <v>Feminino</v>
          </cell>
          <cell r="E294" t="str">
            <v>Superior incompleto</v>
          </cell>
          <cell r="F294">
            <v>35397</v>
          </cell>
          <cell r="G294" t="str">
            <v>(75) 99237-0330</v>
          </cell>
          <cell r="H294" t="str">
            <v>46.880-000</v>
          </cell>
          <cell r="I294" t="str">
            <v>Itaberaba</v>
          </cell>
          <cell r="J294" t="str">
            <v>Bahia</v>
          </cell>
          <cell r="K294" t="str">
            <v>Individual (estou sozinho(a))</v>
          </cell>
          <cell r="L294" t="str">
            <v>Sim</v>
          </cell>
          <cell r="M294" t="str">
            <v>Comprei uma quantidade de cosméticos para vender combinei com uma pessoa que cada produto que ela vendesse ela teria 50% do lucro, fiz com 14 pessoas.</v>
          </cell>
          <cell r="N294" t="str">
            <v>Ter mercadoria e estrutura para atender 100 parceiros onde cada um seja sócio obtento 50% do lucro de seus resultados. R$ 20.000,00.</v>
          </cell>
          <cell r="O294" t="str">
            <v xml:space="preserve">Meu faturamento aumentará em 800%. Eu fecharei parceria com novos sócios expandido meu negócio em outras cidades. Sairei do meu emprego atual. </v>
          </cell>
          <cell r="P294" t="str">
            <v>Comprar em maior quantidade para reduzir custo, buscar fabricantes, treinar os sócios em atendimento, fechamento de vendas e gestão financeira.</v>
          </cell>
          <cell r="Q294" t="str">
            <v>Monitorar mais meus sócios, calcular melhor antes de arriscar.</v>
          </cell>
          <cell r="R294" t="str">
            <v>Monitoramento das ações diárias e direcionamento para o que precisa ser feito, com isso crescimento e desenvolvimento através da gestão eficiente.</v>
          </cell>
        </row>
        <row r="295">
          <cell r="A295" t="str">
            <v>d.r.borges confecçoes</v>
          </cell>
          <cell r="B295" t="str">
            <v>drusila ribeiro borges</v>
          </cell>
          <cell r="C295" t="str">
            <v>drusilar@hotmail.com</v>
          </cell>
          <cell r="D295" t="str">
            <v>Feminino</v>
          </cell>
          <cell r="E295" t="str">
            <v>Médio completo</v>
          </cell>
          <cell r="F295">
            <v>28409</v>
          </cell>
          <cell r="G295" t="str">
            <v>(14) 99776-6118</v>
          </cell>
          <cell r="H295" t="str">
            <v>19.900-261</v>
          </cell>
          <cell r="I295" t="str">
            <v>Ourinhos</v>
          </cell>
          <cell r="J295" t="str">
            <v>São Paulo</v>
          </cell>
          <cell r="K295" t="str">
            <v>Individual (estou sozinho(a))</v>
          </cell>
          <cell r="L295" t="str">
            <v>Sim</v>
          </cell>
          <cell r="M295" t="str">
            <v xml:space="preserve">Por necessidade pesquisei toda a linha de produção de calças leggings de boa qualidade e a coloquei em pratica e, logo formou se minha clientela.     </v>
          </cell>
          <cell r="N295" t="str">
            <v>Montar minha loja de roupa, o valor R$.7890,00</v>
          </cell>
          <cell r="O295" t="str">
            <v>Contato direto com meu cliente ou algum pretendente ao meu produto, ocorrendo aumento nas vendas do varejo ao atacado.</v>
          </cell>
          <cell r="P295" t="str">
            <v>Colocar meus produtos em exposição.</v>
          </cell>
          <cell r="Q295" t="str">
            <v>Perder o medo de acreditar mais em mim e parar de procrastinar.</v>
          </cell>
          <cell r="R295" t="str">
            <v>Eu iria fazer mudanças que estão me impedindo de crescer e buscar por resultados concretos.</v>
          </cell>
        </row>
        <row r="296">
          <cell r="A296" t="str">
            <v>Nehara Doces Artesanais</v>
          </cell>
          <cell r="B296" t="str">
            <v>Bruna Nehara</v>
          </cell>
          <cell r="C296" t="str">
            <v>bruna.nehara@hotmail.com</v>
          </cell>
          <cell r="D296" t="str">
            <v>Feminino</v>
          </cell>
          <cell r="E296" t="str">
            <v>Superior completo</v>
          </cell>
          <cell r="F296">
            <v>33144</v>
          </cell>
          <cell r="G296" t="str">
            <v>(35) 98871-0195</v>
          </cell>
          <cell r="H296" t="str">
            <v>37.501-060</v>
          </cell>
          <cell r="I296" t="str">
            <v>Itajubá</v>
          </cell>
          <cell r="J296" t="str">
            <v>Minas Gerais</v>
          </cell>
          <cell r="K296" t="str">
            <v>Individual (estou sozinho(a))</v>
          </cell>
          <cell r="L296" t="str">
            <v>Sim</v>
          </cell>
          <cell r="M296" t="str">
            <v>A vontade de deixar a vida das pessoas mais doce! No incio não foi fácil pela falta de experiência, mas com o tempo foi tudo dando certo!</v>
          </cell>
          <cell r="N296" t="str">
            <v>Terminar minha cozinha. Ainda falta muita coisa, como azulejo e armários e alguns utensílios necessários, como batedeira e liquidificador. R$ 9.375</v>
          </cell>
          <cell r="O296" t="str">
            <v>A cozinha ficando pronta, vai dar uma cara mais profissional para os clientes que me visitam. E os utensílios vão facilitar minha produção.</v>
          </cell>
          <cell r="P296" t="str">
            <v>Principalmente planejamento financeiro para poder adquirir os equipamentos e poder investir nos materiais necessários e na mão de obra para a reforma.</v>
          </cell>
          <cell r="Q296" t="str">
            <v>Preciso de mais foco no meu objetivo e principalmente organização das minhas tarefas para manter o orçamento equilibrado.</v>
          </cell>
          <cell r="R296" t="str">
            <v xml:space="preserve">Organizando as finanças eu já conseguiria separar algum dinheiro para a adquirir os materiais necessários. </v>
          </cell>
        </row>
        <row r="297">
          <cell r="A297" t="str">
            <v xml:space="preserve">GABRIELA CRAVO E CANELA </v>
          </cell>
          <cell r="B297" t="str">
            <v>Gabriela Mazzotti</v>
          </cell>
          <cell r="C297" t="str">
            <v>gabriela.mazzott@hotmail.com</v>
          </cell>
          <cell r="D297" t="str">
            <v>Feminino</v>
          </cell>
          <cell r="E297" t="str">
            <v>Superior completo</v>
          </cell>
          <cell r="F297">
            <v>34101</v>
          </cell>
          <cell r="G297" t="str">
            <v>(11) 95494-4454</v>
          </cell>
          <cell r="H297" t="str">
            <v>02.046-010</v>
          </cell>
          <cell r="I297" t="str">
            <v>São Paulo</v>
          </cell>
          <cell r="J297" t="str">
            <v>São Paulo</v>
          </cell>
          <cell r="K297" t="str">
            <v>Individual (estou sozinho(a))</v>
          </cell>
          <cell r="L297" t="str">
            <v>Sim</v>
          </cell>
          <cell r="M297" t="str">
            <v xml:space="preserve">Após sofrer um acidente, empreender, foi uma motivação para começar tudo do zero, a conhecer o mercado e como conquistas cito os primeiros clientes. </v>
          </cell>
          <cell r="N297" t="str">
            <v>Estabilizar a minha ideia de centralizar tudo em um só local, loja física e online, com mercadorias e equipamentos em um só lugar. Média de 15 mil.</v>
          </cell>
          <cell r="O297" t="str">
            <v xml:space="preserve">Um impacto financeiro, pois aumentaria lucro e estabilidade, o que poderia me dar uma oportunidade de pensar em conquistas pessoais. </v>
          </cell>
          <cell r="P297" t="str">
            <v xml:space="preserve">Preciso estabilizar a organização financeira, não apenas do meu negócio, mas também pessoal. </v>
          </cell>
          <cell r="Q297" t="str">
            <v>Mudar o modo de pensar financeiramente, não agir com impulso e não ter medo de futuras crises que possam acontecer no decorrer do ano.</v>
          </cell>
          <cell r="R297" t="str">
            <v xml:space="preserve">A oportunidade de ter alguém experiente para \&amp;#34;abrir a mente\&amp;#34; e nos mostrar uma realidade fora da nossa \&amp;#34;zona de conforto\&amp;#34;. </v>
          </cell>
        </row>
        <row r="298">
          <cell r="A298" t="str">
            <v>marmoraria porto</v>
          </cell>
          <cell r="B298" t="str">
            <v>Manoel Morais Leite</v>
          </cell>
          <cell r="C298" t="str">
            <v>manoellg3@hotmail.com</v>
          </cell>
          <cell r="D298" t="str">
            <v>Masculino</v>
          </cell>
          <cell r="E298" t="str">
            <v>Médio completo</v>
          </cell>
          <cell r="F298">
            <v>30848</v>
          </cell>
          <cell r="G298" t="str">
            <v>(88) 98131-0748</v>
          </cell>
          <cell r="H298" t="str">
            <v>63.260-000</v>
          </cell>
          <cell r="I298" t="str">
            <v>Brejo Santo</v>
          </cell>
          <cell r="J298" t="str">
            <v>Ceará</v>
          </cell>
          <cell r="K298" t="str">
            <v>Individual (estou sozinho(a))</v>
          </cell>
          <cell r="L298" t="str">
            <v>Sim</v>
          </cell>
          <cell r="M298" t="str">
            <v>eu planejei vendo a deficiência em outras empresas do mesmo ramo com prazo de entrega de produtos atendimento ao cliente.</v>
          </cell>
          <cell r="N298" t="str">
            <v>gostaria de ampliar  com equipamentos e insumos variados, isso mim custaria entorno de 30 a 50 mil.</v>
          </cell>
          <cell r="O298" t="str">
            <v>isso mim traria mais agilidade nos meus serviços e  na geração de emprego .</v>
          </cell>
          <cell r="P298" t="str">
            <v>Eu precisaria aumenta a diversidade de produtos e serviços a oferecer e um pouco mais de divulgação,e com as coisas fluiriam naturalmente.</v>
          </cell>
          <cell r="Q298" t="str">
            <v>ter um pouco mais de objetivo e mim aperfeiçoar cada vez mais indo a feiras, palestras e cursos para o meu crescimento.</v>
          </cell>
          <cell r="R298" t="str">
            <v>seria de grande importancia  porque com isso eu teria um acompanhamento de como eu deveria a agir com meu negocio e assim melhorando minhas ações.</v>
          </cell>
        </row>
        <row r="299">
          <cell r="A299" t="str">
            <v>S &amp; L Lanches</v>
          </cell>
          <cell r="B299" t="str">
            <v>Simone Torres Ferreira</v>
          </cell>
          <cell r="C299" t="str">
            <v>simonetorres839@gmail.com</v>
          </cell>
          <cell r="D299" t="str">
            <v>Feminino</v>
          </cell>
          <cell r="E299" t="str">
            <v>Superior incompleto</v>
          </cell>
          <cell r="F299">
            <v>23739</v>
          </cell>
          <cell r="G299" t="str">
            <v>(31) 99701-3946</v>
          </cell>
          <cell r="H299" t="str">
            <v>42.722-020</v>
          </cell>
          <cell r="I299" t="str">
            <v>Lauro de Freitas</v>
          </cell>
          <cell r="J299" t="str">
            <v>Bahia</v>
          </cell>
          <cell r="K299" t="str">
            <v>Individual (estou sozinho(a))</v>
          </cell>
          <cell r="L299" t="str">
            <v>Sim</v>
          </cell>
          <cell r="M299" t="str">
            <v>Vi oportunidade e resolvi arriscar. O desafio foi e sempre sera surpreender, trazer sabor ao que pode ser tao simples como um hot dog a um preco justo</v>
          </cell>
          <cell r="N299" t="str">
            <v>Meu objetivo é ter um bar com petiscos mineiros e baianos com musica ao vivo voltado para o publico LGBT</v>
          </cell>
          <cell r="O299" t="str">
            <v>Um ponto fixo me traria mais espaço para oferecer mais opcoes de tira gosto. Atender mais pessoas. Mudaria tudo na minha vida pra melhor</v>
          </cell>
          <cell r="P299" t="str">
            <v>Tudo. É um desafio novo que tenho certeza de estar pronta pra ele</v>
          </cell>
          <cell r="Q299" t="str">
            <v>Ter mais confiança nas pessoas que possam me ajudar a conquistar meu objetivo</v>
          </cell>
          <cell r="R299" t="str">
            <v>Um olhar mais critico sobre o meu negocio e potencializar o que tenho de positivo</v>
          </cell>
        </row>
        <row r="300">
          <cell r="A300" t="str">
            <v xml:space="preserve">Linda de Bonita </v>
          </cell>
          <cell r="B300" t="str">
            <v>Naime do Socorro Araújo Caxias</v>
          </cell>
          <cell r="C300" t="str">
            <v>naimearaujo2@gmail.com</v>
          </cell>
          <cell r="D300" t="str">
            <v>Feminino</v>
          </cell>
          <cell r="E300" t="str">
            <v>Superior incompleto</v>
          </cell>
          <cell r="F300">
            <v>33802</v>
          </cell>
          <cell r="G300" t="str">
            <v>(91) 8427-7674</v>
          </cell>
          <cell r="H300" t="str">
            <v>67.030-130</v>
          </cell>
          <cell r="I300" t="str">
            <v>Ananindeua</v>
          </cell>
          <cell r="J300" t="str">
            <v>Pará</v>
          </cell>
          <cell r="K300" t="str">
            <v>Sociedade (tenho sócios)</v>
          </cell>
          <cell r="L300" t="str">
            <v>Sim</v>
          </cell>
          <cell r="M300" t="str">
            <v>As dificuldades financeiras minha e de 2 amigas, fizeram nós nos juntarmos e criar um grupo em uma rede social e começar a vender.</v>
          </cell>
          <cell r="N300" t="str">
            <v>Comprar minha moto, esse é um sonho que gostaria de realizar a princípio, outro sonho é viajar.</v>
          </cell>
          <cell r="O300" t="str">
            <v xml:space="preserve">Iria facilitar as visitas os Distribuidores e também nossas entregas </v>
          </cell>
          <cell r="P300" t="str">
            <v xml:space="preserve">Aumentar minhas vendas, para que assim eu consiga aumemtar meu lucro e poder ter um salário pra mim e outro para o meu negócio </v>
          </cell>
          <cell r="Q300" t="str">
            <v>Ser mais ousada, preciso aprender a administrar meu negócio, preciso para de ter medo de arriscar.</v>
          </cell>
          <cell r="R300" t="str">
            <v>Posso aprender como aumentar meu lucro com pouco investimento.</v>
          </cell>
        </row>
        <row r="301">
          <cell r="A301" t="str">
            <v xml:space="preserve">LK Calçados &amp; Acessórios </v>
          </cell>
          <cell r="B301" t="str">
            <v>Lucas Souza da Silva</v>
          </cell>
          <cell r="C301" t="str">
            <v>lukas.pvh2018@hotmail.com</v>
          </cell>
          <cell r="D301" t="str">
            <v>Masculino</v>
          </cell>
          <cell r="E301" t="str">
            <v>Fundamental II completo</v>
          </cell>
          <cell r="F301">
            <v>35632</v>
          </cell>
          <cell r="G301" t="str">
            <v>(69) 99295-0381</v>
          </cell>
          <cell r="H301" t="str">
            <v>76.829-276</v>
          </cell>
          <cell r="I301" t="str">
            <v>Porto Velho</v>
          </cell>
          <cell r="J301" t="str">
            <v>Rondônia</v>
          </cell>
          <cell r="K301" t="str">
            <v>Individual (estou sozinho(a))</v>
          </cell>
          <cell r="L301" t="str">
            <v>Sim</v>
          </cell>
          <cell r="M301" t="str">
            <v>Eu estava vendo o quanto é difícil ganhar dinheiro em obras pós eu era ajudante de pedreiro é comecei reparar nós empreendedores que começaram do zero</v>
          </cell>
          <cell r="N301" t="str">
            <v xml:space="preserve">Comprar minha casa própria, ampliar meu negócio, se legalizar com o governo </v>
          </cell>
          <cell r="O301" t="str">
            <v xml:space="preserve">Na minha vida pessoal teria um impacto muito positivo </v>
          </cell>
          <cell r="P301" t="str">
            <v xml:space="preserve">Preciso almentar o número de vendas, ampliar mais meu negócio </v>
          </cell>
          <cell r="Q301" t="str">
            <v xml:space="preserve">Gastar menos com coisas boba, economizar o máximo, buscar equilíbrio nos gastos </v>
          </cell>
          <cell r="R301" t="str">
            <v xml:space="preserve">Talvez sim, pós tudo na vida e possível, só acreditar e correr atrás </v>
          </cell>
        </row>
        <row r="302">
          <cell r="A302" t="str">
            <v>Apimenta Mulher! Boutique Íntima</v>
          </cell>
          <cell r="B302" t="str">
            <v>FERNANDA SILVEIRA</v>
          </cell>
          <cell r="C302" t="str">
            <v>fernandaapimentamulher@gmail.com</v>
          </cell>
          <cell r="D302" t="str">
            <v>Feminino</v>
          </cell>
          <cell r="E302" t="str">
            <v>Superior incompleto</v>
          </cell>
          <cell r="F302">
            <v>30443</v>
          </cell>
          <cell r="G302" t="str">
            <v>(11) 95776-9024</v>
          </cell>
          <cell r="H302" t="str">
            <v>13.309-160</v>
          </cell>
          <cell r="I302" t="str">
            <v>Itu</v>
          </cell>
          <cell r="J302" t="str">
            <v>São Paulo</v>
          </cell>
          <cell r="K302" t="str">
            <v>Individual (estou sozinho(a))</v>
          </cell>
          <cell r="L302" t="str">
            <v>Sim</v>
          </cell>
          <cell r="M302" t="str">
            <v>Sempre trabalhei desde 14 anos, e qdo estava com 29 anos minha segunda filha nasceu e parei de trabalhar . Aí resolvi trabalhar por conta. Muitos tabu</v>
          </cell>
          <cell r="N302" t="str">
            <v>Ter a minha loja caminhando e crescendo a cada dia mais e sempre buscar conteúdos qualidade para as clientes. De valor uns 15 mil</v>
          </cell>
          <cell r="O302" t="str">
            <v>Realização pessoal. Poder conectar mais os casais , fazer com que a mulher se ame mais se permita . E sempre com respeito entre os dois e amor claro.</v>
          </cell>
          <cell r="P302" t="str">
            <v xml:space="preserve">Buscar mais clientes, colocar a % os valores finais corretos, sem perder $. </v>
          </cell>
          <cell r="Q302" t="str">
            <v>Ser mais organizada no financeiro, pq ele saudável e positivo consigo fazer mais cursos e trazer as clientes novidades.</v>
          </cell>
          <cell r="R302" t="str">
            <v>Melhorias e aprendizado, reparar onde estou errando e corrigir para ter um negócio próspero. Conclusão empreender melhor !!</v>
          </cell>
        </row>
        <row r="303">
          <cell r="A303" t="str">
            <v>Johanna Lieskow Fotografia</v>
          </cell>
          <cell r="B303" t="str">
            <v>Johanna Lieskow</v>
          </cell>
          <cell r="C303" t="str">
            <v>jlieskow@gmail.com</v>
          </cell>
          <cell r="D303" t="str">
            <v>Feminino</v>
          </cell>
          <cell r="E303" t="str">
            <v>Superior completo</v>
          </cell>
          <cell r="F303">
            <v>32874</v>
          </cell>
          <cell r="G303" t="str">
            <v>(41) 99729-4446</v>
          </cell>
          <cell r="H303" t="str">
            <v>80.230-050</v>
          </cell>
          <cell r="I303" t="str">
            <v>Curitiba</v>
          </cell>
          <cell r="J303" t="str">
            <v>Paraná</v>
          </cell>
          <cell r="K303" t="str">
            <v>Individual (estou sozinho(a))</v>
          </cell>
          <cell r="L303" t="str">
            <v>Sim</v>
          </cell>
          <cell r="M303" t="str">
            <v xml:space="preserve">Nasceu da vontade de fotografar pessoas e suas histórias. Poder utilizar meu olhar para registrar momentos importantes na vida das pessoas. </v>
          </cell>
          <cell r="N303" t="str">
            <v>Gostaria de mudar minha logo e identidade visual para algo mais atual. Produzir um welcome kit para as minhas noivas. R$5.000</v>
          </cell>
          <cell r="O303" t="str">
            <v xml:space="preserve">Mudaria totalmente a forma como os clientes vêm o meu negócio, eu poderia atingir um público melhor e ter mais tempo para mim. </v>
          </cell>
          <cell r="P303" t="str">
            <v xml:space="preserve">Preciso me organizar financeiramente e também com meus prazos e projetos. Ter mais qualidade de produção e menos quantidade. </v>
          </cell>
          <cell r="Q303" t="str">
            <v xml:space="preserve">Me comprometer mais com meus objetivos. Ter foco e resiliência. Manter uma constância com a aplicação dos novos conhecimentos que aprendi no curso. </v>
          </cell>
          <cell r="R303" t="str">
            <v xml:space="preserve">Com certeza conseguiria tirar várias dúvidas, me comprometer com meus objetivos e alavancar minha empresa para outro nível! </v>
          </cell>
        </row>
        <row r="304">
          <cell r="A304" t="str">
            <v>Lindo's Salgados Gourmet</v>
          </cell>
          <cell r="B304" t="str">
            <v>Francislene Gomes da Silva</v>
          </cell>
          <cell r="C304" t="str">
            <v>francislenegomesdasilva@gmail.com</v>
          </cell>
          <cell r="D304" t="str">
            <v>Feminino</v>
          </cell>
          <cell r="E304" t="str">
            <v>Superior incompleto</v>
          </cell>
          <cell r="F304">
            <v>34500</v>
          </cell>
          <cell r="G304" t="str">
            <v>(88) 98883-8335</v>
          </cell>
          <cell r="H304" t="str">
            <v>63.020-165</v>
          </cell>
          <cell r="I304" t="str">
            <v>Juazeiro do Norte</v>
          </cell>
          <cell r="J304" t="str">
            <v>Ceará</v>
          </cell>
          <cell r="K304" t="str">
            <v>Individual (estou sozinho(a))</v>
          </cell>
          <cell r="L304" t="str">
            <v>Sim</v>
          </cell>
          <cell r="M304" t="str">
            <v>Nasceu:amor que tenho por cozinhar e vender.Motivou:o desemprego.Desafio q enfrento:Falta de equipamentos.Conquista:ganhar o prêmio da Academia Assaí.</v>
          </cell>
          <cell r="N304" t="str">
            <v>Comprar meu freezer,comprar uma moto cinquentinha para ir fazer as compras,comprar 10 formas para assar meus salgados.Tudo custa 4500,00 reais.</v>
          </cell>
          <cell r="O304" t="str">
            <v>Com o freezer eu teria mais espaço para armazenar meus salgados,e a moto seria Boa para fazer compras e também para ir vender em lugares mais longe.</v>
          </cell>
          <cell r="P304" t="str">
            <v>Tenho que mudar a minha organização na parte financeira. Ainda não sei quanto ganho e quanto vendo. Ai fica ruim de realizar meus sonhos.</v>
          </cell>
          <cell r="Q304" t="str">
            <v>Mudar um pouco a minha consciência em relação a gastos desnecessários.Comprar exatamente só o que for de extrema necessidade para mim e a empresa.</v>
          </cell>
          <cell r="R304" t="str">
            <v>Iria aprender a organizar o dinheiro da minha empresa. Ai assim ia conseguir me planejar melhor para atingir meus sonhos.E me organizar para ter lucro</v>
          </cell>
        </row>
        <row r="305">
          <cell r="A305" t="str">
            <v>Madamme Fitness Co.</v>
          </cell>
          <cell r="B305" t="str">
            <v>Madamme Co.</v>
          </cell>
          <cell r="C305" t="str">
            <v>aquariana88@hotmail.com</v>
          </cell>
          <cell r="D305" t="str">
            <v>Feminino</v>
          </cell>
          <cell r="E305" t="str">
            <v>Superior incompleto</v>
          </cell>
          <cell r="F305">
            <v>32173</v>
          </cell>
          <cell r="G305" t="str">
            <v>(85) 99672-2398</v>
          </cell>
          <cell r="H305" t="str">
            <v>60.813-520</v>
          </cell>
          <cell r="I305" t="str">
            <v>Fortaleza</v>
          </cell>
          <cell r="J305" t="str">
            <v>Ceará</v>
          </cell>
          <cell r="K305" t="str">
            <v>Individual (estou sozinho(a))</v>
          </cell>
          <cell r="L305" t="str">
            <v>Sim</v>
          </cell>
          <cell r="M305" t="str">
            <v>Nunca imaginei adentrar nesse mundo de vendas(que desafio),sou contadora,e olha só,consegui abrir meu negócio,fabricar roupas(que conquista).</v>
          </cell>
          <cell r="N305" t="str">
            <v>Juntar 10 mil reais para investir no meu negócio, teria que juntar $40 por dia até lá. É bem possível.</v>
          </cell>
          <cell r="O305" t="str">
            <v>Um grande avanço em saber economizar, valorizar ainda mais o lucro do negócio e saber que é possível poupar para investir.</v>
          </cell>
          <cell r="P305" t="str">
            <v>Economizar os gastos pessoais e saber lançar coleções de produtos certeiros.</v>
          </cell>
          <cell r="Q305" t="str">
            <v>Possuir uma visão mais profissional do negócio, saber buscar novos clientes e separar gastos pessoais dos gastos da empresa.</v>
          </cell>
          <cell r="R305" t="str">
            <v>Conseguiria uma melhor organização e planejamento do negócio. Com certeza iria conseguir poupar muito em 1 mês.</v>
          </cell>
        </row>
        <row r="306">
          <cell r="A306" t="str">
            <v>Empreendescola</v>
          </cell>
          <cell r="B306" t="str">
            <v>Empreendescola Santos Silva</v>
          </cell>
          <cell r="C306" t="str">
            <v>admi.wellington@gmail.com</v>
          </cell>
          <cell r="D306" t="str">
            <v>Masculino</v>
          </cell>
          <cell r="E306" t="str">
            <v>Superior completo</v>
          </cell>
          <cell r="F306">
            <v>31699</v>
          </cell>
          <cell r="G306" t="str">
            <v>(35) 3414-4200</v>
          </cell>
          <cell r="H306" t="str">
            <v>37.701-524</v>
          </cell>
          <cell r="I306" t="str">
            <v>POÇOS DE CALDAS</v>
          </cell>
          <cell r="J306" t="str">
            <v>Minas Gerais</v>
          </cell>
          <cell r="K306" t="str">
            <v>Sociedade (tenho sócios)</v>
          </cell>
          <cell r="L306" t="str">
            <v>Sim</v>
          </cell>
          <cell r="M306" t="str">
            <v>Meu negócio nasceu para ajudar outros jovens a mudarem de vida com capacitação adequada, pois ganhei uma bolsa do PROUNI e isso mudou minha</v>
          </cell>
          <cell r="N306" t="str">
            <v>Meu sonho é conseguir comunicar a história do Empreendescola para o máximo de pessoas possíveis, pois ainda não consigo fazer isso hoje do jeito certo</v>
          </cell>
          <cell r="O306" t="str">
            <v>Aumentaria a quantidade de clientes, parceiros e o conteúdo chegaria para mais alunos</v>
          </cell>
          <cell r="P306" t="str">
            <v>Ou aprender na marra comunicação e marketing, ou então contratar alguma empresa para isso</v>
          </cell>
          <cell r="Q306" t="str">
            <v>Aprender a delegar mais e definir melhor minhas metas, pois sinto que ainda não estou 100% e bagunço a questão financeira ainda</v>
          </cell>
          <cell r="R306" t="str">
            <v>Ajudar a definir prioridades, seria ótimo isso com o olhar externo isso seria facilitado com certeza</v>
          </cell>
        </row>
        <row r="307">
          <cell r="A307" t="str">
            <v>Lu Modas</v>
          </cell>
          <cell r="B307" t="str">
            <v>Leticia Jocoski</v>
          </cell>
          <cell r="C307" t="str">
            <v>leticiaj45@gmail.com</v>
          </cell>
          <cell r="D307" t="str">
            <v>Feminino</v>
          </cell>
          <cell r="E307" t="str">
            <v>Superior completo</v>
          </cell>
          <cell r="F307">
            <v>34509</v>
          </cell>
          <cell r="G307" t="str">
            <v>(41) 99859-3865</v>
          </cell>
          <cell r="H307" t="str">
            <v>83.410-290</v>
          </cell>
          <cell r="I307" t="str">
            <v>Colombo</v>
          </cell>
          <cell r="J307" t="str">
            <v>Paraná</v>
          </cell>
          <cell r="K307" t="str">
            <v>Individual (estou sozinho(a))</v>
          </cell>
          <cell r="L307" t="str">
            <v>Sim</v>
          </cell>
          <cell r="M307" t="str">
            <v>Na realidade, o loja Lu Modas foi fundada pela minha mãe, mas como ela tinha dificuldades em administrar a empesa, eu acabei assumindo esse papel.</v>
          </cell>
          <cell r="N307" t="str">
            <v>Quero adquirir meu carro próprio, e custaria em aproximadamente uns R$23,000.00</v>
          </cell>
          <cell r="O307" t="str">
            <v>Ter facilidade e autonomia para sair e resolver os problemas da empresa, ou ir a eventos relacionados, sem depender de terceiros para levar e buscar.</v>
          </cell>
          <cell r="P307" t="str">
            <v>Separar as despesas pessoais, das do trabalho, e definir um pró-labore, para não comprometer a saúde financeira da empresa.</v>
          </cell>
          <cell r="Q307" t="str">
            <v>Eu sei que sou muito dedicada e persistente, mas preciso melhorar a minha autoconfiança e acreditar na minha capacidade de realização.</v>
          </cell>
          <cell r="R307" t="str">
            <v>Ter um mentor iria me ajudar a entender o que preciso fazer, e colocar em prática o que for necessário para atingir meu objetivo.</v>
          </cell>
        </row>
        <row r="308">
          <cell r="A308" t="str">
            <v>Propag Comunicação</v>
          </cell>
          <cell r="B308" t="str">
            <v>Sérgio Salles</v>
          </cell>
          <cell r="C308" t="str">
            <v>sergiomurillosalles@gmail.com</v>
          </cell>
          <cell r="D308" t="str">
            <v>Masculino</v>
          </cell>
          <cell r="E308" t="str">
            <v>Superior incompleto</v>
          </cell>
          <cell r="F308">
            <v>33714</v>
          </cell>
          <cell r="G308" t="str">
            <v>(75) 99202-2337</v>
          </cell>
          <cell r="H308" t="str">
            <v>44.052-406</v>
          </cell>
          <cell r="I308" t="str">
            <v>Feira de Santana</v>
          </cell>
          <cell r="J308" t="str">
            <v>Bahia</v>
          </cell>
          <cell r="K308" t="str">
            <v>Sociedade (tenho sócios)</v>
          </cell>
          <cell r="L308" t="str">
            <v>Sim</v>
          </cell>
          <cell r="M308" t="str">
            <v>O meu sonho nasceu após eu ter muitas dificuldades em entrar no mercado de publicidade, então decidi investir e me dar a vaga tão sonhada.</v>
          </cell>
          <cell r="N308" t="str">
            <v>Estar entre as maiores agências da cidade, custaria cerca de 40.000,00</v>
          </cell>
          <cell r="O308" t="str">
            <v>O impacto seria enorme, em ambos os aspectos. Acredito que temos potencial de sobra para isso.</v>
          </cell>
          <cell r="P308" t="str">
            <v>Divisão de tarefas e setores, além de investir em equipamentos</v>
          </cell>
          <cell r="Q308" t="str">
            <v>Preciso ir com mais calma, vencer etapa por etapa e não tentar fazer tudo de vez.</v>
          </cell>
          <cell r="R308" t="str">
            <v xml:space="preserve">Conseguiria melhorar muito, pois sinto que a desorganização é grande e isto muitas vezes tira a motivação em continuar. </v>
          </cell>
        </row>
        <row r="309">
          <cell r="A309" t="str">
            <v>BISCOITO ALÊ</v>
          </cell>
          <cell r="B309" t="str">
            <v>Lucas Dos Santos Pereira</v>
          </cell>
          <cell r="C309" t="str">
            <v>lucas.dspa@live.com</v>
          </cell>
          <cell r="D309" t="str">
            <v>Masculino</v>
          </cell>
          <cell r="E309" t="str">
            <v>Médio completo</v>
          </cell>
          <cell r="F309">
            <v>34535</v>
          </cell>
          <cell r="G309" t="str">
            <v>(71) 99717-0796</v>
          </cell>
          <cell r="H309" t="str">
            <v>42.840-000</v>
          </cell>
          <cell r="I309" t="str">
            <v>Camaçari</v>
          </cell>
          <cell r="J309" t="str">
            <v>Bahia</v>
          </cell>
          <cell r="K309" t="str">
            <v>Individual (estou sozinho(a))</v>
          </cell>
          <cell r="L309" t="str">
            <v>Sim</v>
          </cell>
          <cell r="M309" t="str">
            <v>Nosso negócio nasceu por conta das necessidades, trabalhamos com biscoitos decorados, nossa filha foi o maior motivos para começarmos.</v>
          </cell>
          <cell r="N309" t="str">
            <v>Ter nosso espaço para produzirmos os biscoitos, e acreditamos que isso nos custaria uns 5.000,00</v>
          </cell>
          <cell r="O309" t="str">
            <v>Teria um grande enpacto, só pelo fato de saber que em um ano poderíamos conseguir envestir em nosso próprio crescimento com renda obtida dos lucros.</v>
          </cell>
          <cell r="P309" t="str">
            <v>Gestão financeira, planejamento estratégico de gestão de negócios e uma estrutura adequada.</v>
          </cell>
          <cell r="Q309" t="str">
            <v>Preciso ter uma postura mas adequada em relação ao planejamento e organização.</v>
          </cell>
          <cell r="R309" t="str">
            <v>Conhecimento para aplicar da melhor forma em meus objetivos e conquistar as coisas da melhor forma possível.</v>
          </cell>
        </row>
        <row r="310">
          <cell r="A310" t="str">
            <v>Bom Pra Pet Alimentos</v>
          </cell>
          <cell r="B310" t="str">
            <v>Gabriela Mariana Dauer Rodrigues</v>
          </cell>
          <cell r="C310" t="str">
            <v>gabriela@lojabomprapet.com.br</v>
          </cell>
          <cell r="D310" t="str">
            <v>Feminino</v>
          </cell>
          <cell r="E310" t="str">
            <v>Superior completo</v>
          </cell>
          <cell r="F310">
            <v>32492</v>
          </cell>
          <cell r="G310" t="str">
            <v>(11) 98939-8959</v>
          </cell>
          <cell r="H310" t="str">
            <v>09.890-430</v>
          </cell>
          <cell r="I310" t="str">
            <v>São Bernardo do Campo</v>
          </cell>
          <cell r="J310" t="str">
            <v>São Paulo</v>
          </cell>
          <cell r="K310" t="str">
            <v>Individual (estou sozinho(a))</v>
          </cell>
          <cell r="L310" t="str">
            <v>Sim</v>
          </cell>
          <cell r="M310" t="str">
            <v>Trabalhei como confeiteira autônoma por 5 anos. Buscava um mercado que me trouxesse mais satisfação pessoal. Já fabricava biscoitos para os meus cães.</v>
          </cell>
          <cell r="N310" t="str">
            <v>Gostaria de crescer a minha empresa para que ela gere lucro o bastante para sustentar a minha família. Em melhorias no site e equipamentos R$9.000,00.</v>
          </cell>
          <cell r="O310" t="str">
            <v>Com o novo site teria melhora nas vendas e com os equipamentos poderia aumentar a demanda e reduzir custos. Na pessoal, iniciar a compra de uma casa.</v>
          </cell>
          <cell r="P310" t="str">
            <v>Aumentar as vendas tanto para pessoa física quanto jurídica. Dessa forma, reinvestir na empresa para melhorias nos site e na estrutura da cozinha.</v>
          </cell>
          <cell r="Q310" t="str">
            <v xml:space="preserve">Melhorar minhas habilidades em vendas (coragem e confiança) e estratégia. Auentando as oportunidades de concretizar vendas e parcerias. </v>
          </cell>
          <cell r="R310" t="str">
            <v>Organizar os processos internos da empresa, desenvolver estratégias de venda e analisar se meu produto está de acordo com o mercado e bem precificado.</v>
          </cell>
        </row>
        <row r="311">
          <cell r="A311" t="str">
            <v>Guia.Ninja</v>
          </cell>
          <cell r="B311" t="str">
            <v>Thaís Araujo</v>
          </cell>
          <cell r="C311" t="str">
            <v>creativezone@outlook.com.br</v>
          </cell>
          <cell r="D311" t="str">
            <v>Feminino</v>
          </cell>
          <cell r="E311" t="str">
            <v>Superior completo</v>
          </cell>
          <cell r="F311">
            <v>34532</v>
          </cell>
          <cell r="G311" t="str">
            <v>(11) 96845-4221</v>
          </cell>
          <cell r="H311" t="str">
            <v>06.414-070</v>
          </cell>
          <cell r="I311" t="str">
            <v>Barueri</v>
          </cell>
          <cell r="J311" t="str">
            <v>São Paulo</v>
          </cell>
          <cell r="K311" t="str">
            <v>Individual (estou sozinho(a))</v>
          </cell>
          <cell r="L311" t="str">
            <v>Sim</v>
          </cell>
          <cell r="M311" t="str">
            <v>A ideia do Guia Ninja surgiu, ao notar que pequenos e médios comerciantes normalmente não possuem informações atualizadas na web. Ex. tel, email, etc.</v>
          </cell>
          <cell r="N311" t="str">
            <v>Em 1 ano atingir todo o estado de SP. No máximo R$ 30.000,00.</v>
          </cell>
          <cell r="O311" t="str">
            <v>Acredito que meu negocio teria uma estrutura/estabilidade melhor financeiramente. Na minha vida pessoal, a mesma situação.</v>
          </cell>
          <cell r="P311" t="str">
            <v>Acredito que no momento organizar bem todos os procedimentos, e elaborar uma boa ação de marketing e vendas.</v>
          </cell>
          <cell r="Q311" t="str">
            <v>A ideia de que os sonhos nós conquistamos aos poucos, e não de um dia para o outro. (Estou trabalhando bastante nisso)</v>
          </cell>
          <cell r="R311" t="str">
            <v>Acredito que me ajudaria a aperfeiçoar os procedimentos da empresa. E ter melhores dicas de como gerir meu negócio.</v>
          </cell>
        </row>
        <row r="312">
          <cell r="A312" t="str">
            <v>Toke final</v>
          </cell>
          <cell r="B312" t="str">
            <v>Luciana Pereira dos Santos</v>
          </cell>
          <cell r="C312" t="str">
            <v>luhcabeleleira@hotmail.com</v>
          </cell>
          <cell r="D312" t="str">
            <v>Feminino</v>
          </cell>
          <cell r="E312" t="str">
            <v>Fundamental I completo</v>
          </cell>
          <cell r="F312">
            <v>32903</v>
          </cell>
          <cell r="G312" t="str">
            <v>(45) 99143-6028</v>
          </cell>
          <cell r="H312" t="str">
            <v>85.887-000</v>
          </cell>
          <cell r="I312" t="str">
            <v>Matelândia</v>
          </cell>
          <cell r="J312" t="str">
            <v>Paraná</v>
          </cell>
          <cell r="K312" t="str">
            <v>Individual (estou sozinho(a))</v>
          </cell>
          <cell r="L312" t="str">
            <v>Sim</v>
          </cell>
          <cell r="M312" t="str">
            <v>Eu trabalhava em salão porém  trabalhava muito e ganhava pouco.ai tinha250reais e resolvi  abrir meu negócio a partir daí meu lucro investia n negócio</v>
          </cell>
          <cell r="N312" t="str">
            <v>Eu pretendo construir minha própria sala e me livrar do aluguel Aprox7mil</v>
          </cell>
          <cell r="O312" t="str">
            <v>Economizaria no dinheiro do aluguel poderia investir em melhorias  e produtos novos p meu negócio</v>
          </cell>
          <cell r="P312" t="str">
            <v>Reduzir meus gastos ,separar oq eu quero do q eu preciso</v>
          </cell>
          <cell r="Q312" t="str">
            <v xml:space="preserve">Tirar o eu quero e pensar c realmente preciso ou é só um desejo meu .aprender economizar fazer promoções </v>
          </cell>
          <cell r="R312" t="str">
            <v xml:space="preserve">Eu acho q conseguiria uma parte já do meu sonho  p começar pagar pedreiro a compra de materiais p começar a obra </v>
          </cell>
        </row>
        <row r="313">
          <cell r="A313" t="str">
            <v>VR DE MINAS DISTRIBUIDORA</v>
          </cell>
          <cell r="B313" t="str">
            <v>Vivian Porto de Oliveira</v>
          </cell>
          <cell r="C313" t="str">
            <v>vrdeminas@gmail.com</v>
          </cell>
          <cell r="D313" t="str">
            <v>Feminino</v>
          </cell>
          <cell r="E313" t="str">
            <v>Superior incompleto</v>
          </cell>
          <cell r="F313">
            <v>31455</v>
          </cell>
          <cell r="G313" t="str">
            <v>(12) 99600-6855</v>
          </cell>
          <cell r="H313" t="str">
            <v>11.619-395</v>
          </cell>
          <cell r="I313" t="str">
            <v>São Sebastião</v>
          </cell>
          <cell r="J313" t="str">
            <v>São Paulo</v>
          </cell>
          <cell r="K313" t="str">
            <v>Individual (estou sozinho(a))</v>
          </cell>
          <cell r="L313" t="str">
            <v>Sim</v>
          </cell>
          <cell r="M313" t="str">
            <v xml:space="preserve">FOI UMA IDEIA DO MEU ESPOSO QUANDO MORÁVAMOS EM BH-MINAS GERAIS EM 2013. TEMOS UM PRODUTO DE ALTA QUALIDADE QUE NAO TEM NO ESTADO DE SÃO PAULO.  </v>
          </cell>
          <cell r="N313" t="str">
            <v>TROCAR NOSSO CARRO POR UM COMERCIAL FURGÃO. CUSTARIA 20.000</v>
          </cell>
          <cell r="O313" t="str">
            <v>TERÍAMOS NOSSAS ENTREGAS SEM TERMOS RISCOS DE PERDER OS PRODUTOS, FARÍAMOS OUTROS PLANEJAMENTOS PARA OUTRAS CONQUISTAS E MENOS CUSTOS COM COMBUSTÍVEL.</v>
          </cell>
          <cell r="P313" t="str">
            <v>QUALIDADE FINANCEIRA, ORGANIZAÇÃO  E CAPITAL DE GIRO.</v>
          </cell>
          <cell r="Q313" t="str">
            <v>ORGANIZAR MELHOR AS FINANÇAS E APRENDER MAIS SOBRE EMPREENDEDORISMO.</v>
          </cell>
          <cell r="R313" t="str">
            <v>A PRINCÍPIO COLOCAR EM PRATICA OS DESAFIOS DADOS NO DECORRER DO CURSO.</v>
          </cell>
        </row>
        <row r="314">
          <cell r="A314" t="str">
            <v>Vieira Panificação</v>
          </cell>
          <cell r="B314" t="str">
            <v>Eduardo Vieira</v>
          </cell>
          <cell r="C314" t="str">
            <v>eduardovieira125@gmail.com</v>
          </cell>
          <cell r="D314" t="str">
            <v>Masculino</v>
          </cell>
          <cell r="E314" t="str">
            <v>Médio completo</v>
          </cell>
          <cell r="F314">
            <v>35174</v>
          </cell>
          <cell r="G314" t="str">
            <v>(31) 98680-9477</v>
          </cell>
          <cell r="H314" t="str">
            <v>36.420-000</v>
          </cell>
          <cell r="I314" t="str">
            <v>Ouro Branco</v>
          </cell>
          <cell r="J314" t="str">
            <v>Minas Gerais</v>
          </cell>
          <cell r="K314" t="str">
            <v>Individual (estou sozinho(a))</v>
          </cell>
          <cell r="L314" t="str">
            <v>Sim</v>
          </cell>
          <cell r="M314" t="str">
            <v>sou apaixonado pela culinária desde pequeno sempre gostei de cozinhar fazer doces e isso me motivou a querer abrir um negócio e virar um empreendedor.</v>
          </cell>
          <cell r="N314" t="str">
            <v>Fazer uma faculdade de gastronomia, Não tenho calculo exato do valor do curso e gastos por conta de ser fora da minha cidade.</v>
          </cell>
          <cell r="O314" t="str">
            <v>Ser reconhecido e também  ser um profissional no ramo</v>
          </cell>
          <cell r="P314" t="str">
            <v xml:space="preserve">Melhorar muito meu marketing para ganhar mais clientes e alavancar as vendas. </v>
          </cell>
          <cell r="Q314" t="str">
            <v>Aprender a falar NÃO! para as coisas, controlar as finanças pessoais e de empresa, separa-las</v>
          </cell>
          <cell r="R314" t="str">
            <v>Com a ajuda da mentoria eu com certeza teria muito mais CONHECIMENTO: ( dicas,planos,ajuda...) que mudará a minha vida e também da minha empresa.</v>
          </cell>
        </row>
        <row r="315">
          <cell r="A315" t="str">
            <v>Sudary sushi delivery</v>
          </cell>
          <cell r="B315" t="str">
            <v>Palloma Ferreira</v>
          </cell>
          <cell r="C315" t="str">
            <v>palloma_roberta1@hotmail.com</v>
          </cell>
          <cell r="D315" t="str">
            <v>Feminino</v>
          </cell>
          <cell r="E315" t="str">
            <v>Superior incompleto</v>
          </cell>
          <cell r="F315">
            <v>33823</v>
          </cell>
          <cell r="G315" t="str">
            <v>(81) 99830-1783</v>
          </cell>
          <cell r="H315" t="str">
            <v>54.440-290</v>
          </cell>
          <cell r="I315" t="str">
            <v>Jaboatão dos Guararapes</v>
          </cell>
          <cell r="J315" t="str">
            <v>Pernambuco</v>
          </cell>
          <cell r="K315" t="str">
            <v>Individual (estou sozinho(a))</v>
          </cell>
          <cell r="L315" t="str">
            <v>Sim</v>
          </cell>
          <cell r="M315" t="str">
            <v>Comecei com meu delivery na cozinha da minha sogra e hoje ja estou trabalhando e morando em um apartamento alugado e consigo me manter com meu esposo.</v>
          </cell>
          <cell r="N315" t="str">
            <v>Comprar nosso apartamento que nos tiraria do aluguel, 100,000.00 em média</v>
          </cell>
          <cell r="O315" t="str">
            <v>Seria perfeito pois não precisaria pagar aluguel e assim gerar mais lucro para investir no meu negócio</v>
          </cell>
          <cell r="P315" t="str">
            <v>Gerenciar melhor o dinheiro, não usar o dinheiro do negócio para tudo e poupar</v>
          </cell>
          <cell r="Q315" t="str">
            <v>Não misturar o dinheiro do negócio com o que eu poderia tirar como salario e ainda não faço.</v>
          </cell>
          <cell r="R315" t="str">
            <v>Preciso realmente de ajuda, pois ja tentei sozinha e não consegui, assim seria um avanço na minha vida e no meu negócio</v>
          </cell>
        </row>
        <row r="316">
          <cell r="A316" t="str">
            <v>JL Produtos e Cosméticos</v>
          </cell>
          <cell r="B316" t="str">
            <v>Luis Phillip Domingos Zanini</v>
          </cell>
          <cell r="C316" t="str">
            <v>bocosdf@hotmail.com</v>
          </cell>
          <cell r="D316" t="str">
            <v>Masculino</v>
          </cell>
          <cell r="E316" t="str">
            <v>Superior completo</v>
          </cell>
          <cell r="F316">
            <v>35073</v>
          </cell>
          <cell r="G316" t="str">
            <v>(61) 98138-4589</v>
          </cell>
          <cell r="H316" t="str">
            <v>71.020-172</v>
          </cell>
          <cell r="I316" t="str">
            <v>Brasília</v>
          </cell>
          <cell r="J316" t="str">
            <v>Distrito Federal</v>
          </cell>
          <cell r="K316" t="str">
            <v>Grupo produtivo</v>
          </cell>
          <cell r="L316" t="str">
            <v>Sim</v>
          </cell>
          <cell r="M316" t="str">
            <v>Um convite de amigo para empreender. A visão de futuro dele me motivou, foi difícil prospectar clientes no começo, mas ainda lembro do primeiro R$100.</v>
          </cell>
          <cell r="N316" t="str">
            <v>O meu objetivo é adquirir um veículo cujo investimento vai girar em torno de R$18.000</v>
          </cell>
          <cell r="O316" t="str">
            <v>No negócio aprimoraria a logística de busca e entrega dos produtos e do transporte em grupo para eventos e cursos. Na vida seria o primeiro sucesso!</v>
          </cell>
          <cell r="P316" t="str">
            <v>Melhorar a gestão financeira, aumentar as vendas com estratégias criativas, melhorar a capacitação e criar rotinas saudáveis bem-definidas e constante</v>
          </cell>
          <cell r="Q316" t="str">
            <v>Aprender a ser mais assertivo e incisivo nas vendas, desenvolver rotinas, trabalhar com a agenda e ter mais responsabilidade financeira e gerencial.</v>
          </cell>
          <cell r="R316" t="str">
            <v>Estar bem encaminhado para uma vida financeira saudável, tanto minha quanto da empresa, e ter mais confiança no que eu devo fazer.</v>
          </cell>
        </row>
        <row r="317">
          <cell r="A317" t="str">
            <v>Mariá artes e mimos</v>
          </cell>
          <cell r="B317" t="str">
            <v>Luana Mariá Alves de Souza</v>
          </cell>
          <cell r="C317" t="str">
            <v>luazinha0@hotmail.com</v>
          </cell>
          <cell r="D317" t="str">
            <v>Feminino</v>
          </cell>
          <cell r="E317" t="str">
            <v>Superior completo</v>
          </cell>
          <cell r="F317">
            <v>30649</v>
          </cell>
          <cell r="G317" t="str">
            <v>(17) 99133-2682</v>
          </cell>
          <cell r="H317" t="str">
            <v>15.880-000</v>
          </cell>
          <cell r="I317" t="str">
            <v>Tabapuã</v>
          </cell>
          <cell r="J317" t="str">
            <v>São Paulo</v>
          </cell>
          <cell r="K317" t="str">
            <v>Individual (estou sozinho(a))</v>
          </cell>
          <cell r="L317" t="str">
            <v>Sim</v>
          </cell>
          <cell r="M317" t="str">
            <v>Tive duas meis que faliram por não conseguir administrar.Uma loja de artesanatos e outra de decoração de festas.Hoje vendo  artesanato online.</v>
          </cell>
          <cell r="N317" t="str">
            <v>Ter um ateliê em minha casa com o custo de 1800 reais para uma maquina de costura mesa gaveteiros e materia prima.</v>
          </cell>
          <cell r="O317" t="str">
            <v>Conseguiria melhorar a qualidade dos meus produtos , minha organização ,e com isso impulsionar minhas vendas .</v>
          </cell>
          <cell r="P317" t="str">
            <v>Separar as finanças do meu negocio das finanças pessoais , ter capital de giro precificar meus produtos corretamente para expandir meu negocio.</v>
          </cell>
          <cell r="Q317" t="str">
            <v>Ter determinação para colocar meu sonho em pratica e perder a vergonha de vender meus produtos .</v>
          </cell>
          <cell r="R317" t="str">
            <v xml:space="preserve">Aprender a precificar , a separar as finanças ,fazer parcerias e divulgar o meu trabalho. </v>
          </cell>
        </row>
        <row r="318">
          <cell r="A318" t="str">
            <v xml:space="preserve">Ludrica\&amp;#39;s Athelier </v>
          </cell>
          <cell r="B318" t="str">
            <v>Luana Soares</v>
          </cell>
          <cell r="C318" t="str">
            <v>luasoaresbh@yahoo.com.br</v>
          </cell>
          <cell r="D318" t="str">
            <v>Feminino</v>
          </cell>
          <cell r="E318" t="str">
            <v>Superior completo</v>
          </cell>
          <cell r="F318">
            <v>31449</v>
          </cell>
          <cell r="G318" t="str">
            <v>(31) 98955-8679</v>
          </cell>
          <cell r="H318" t="str">
            <v>33.900-720</v>
          </cell>
          <cell r="I318" t="str">
            <v>Ribeirão das Neves</v>
          </cell>
          <cell r="J318" t="str">
            <v>Minas Gerais</v>
          </cell>
          <cell r="K318" t="str">
            <v>Individual (estou sozinho(a))</v>
          </cell>
          <cell r="L318" t="str">
            <v>Sim</v>
          </cell>
          <cell r="M318" t="str">
            <v>Enquanto eu trabalhava na iniciativa privada, em paralelo eu tinha uma loja virtual. Depois que fui demitida,resolvi abrir uma loja física.</v>
          </cell>
          <cell r="N318" t="str">
            <v>Gostaria de fazer uma viagem ao Peru e custa em torno de 6 mil.</v>
          </cell>
          <cell r="O318" t="str">
            <v>Eu seria uma pessoal muito mais motivada. Pois ao realizar um sonho, eu sei q consigo realizar qualquer outro que eu tiver,tanto pessoal ou empresa.</v>
          </cell>
          <cell r="P318" t="str">
            <v>Aumentar minhas vendas e fidelizar mais clientes,e assim ter mais lucro.</v>
          </cell>
          <cell r="Q318" t="str">
            <v xml:space="preserve">Ser mais corajosa e ser mais firme em minhas decisões. </v>
          </cell>
          <cell r="R318" t="str">
            <v>Trazer melhorias para o meu negócio, aumentado das vendas e poder fazer a viagem dos sonhos antes do prazo.</v>
          </cell>
        </row>
        <row r="319">
          <cell r="A319" t="str">
            <v>Dronevip - fotos e vídeos com drone</v>
          </cell>
          <cell r="B319" t="str">
            <v>Thiago Regis</v>
          </cell>
          <cell r="C319" t="str">
            <v>contato@dronevip.com.br</v>
          </cell>
          <cell r="D319" t="str">
            <v>Masculino</v>
          </cell>
          <cell r="E319" t="str">
            <v>Superior completo</v>
          </cell>
          <cell r="F319">
            <v>31106</v>
          </cell>
          <cell r="G319" t="str">
            <v>(11) 94011-5745</v>
          </cell>
          <cell r="H319" t="str">
            <v>06.110-180</v>
          </cell>
          <cell r="I319" t="str">
            <v>Osasco</v>
          </cell>
          <cell r="J319" t="str">
            <v>São Paulo</v>
          </cell>
          <cell r="K319" t="str">
            <v>Individual (estou sozinho(a))</v>
          </cell>
          <cell r="L319" t="str">
            <v>Sim</v>
          </cell>
          <cell r="M319" t="str">
            <v xml:space="preserve">Sempre tive a veia empreendedora, de explorador. ENcontrei no universo de Drones grandes oportunidades tecnologicas para empreender e assim o fiz. </v>
          </cell>
          <cell r="N319" t="str">
            <v>Fazer meu negócio ser rentável e aumentar a equipe e maquinário. Custaria algo acima de 200k.</v>
          </cell>
          <cell r="O319" t="str">
            <v xml:space="preserve">Realização pessoal / Profissional. Auxílio a outras pessoas. </v>
          </cell>
          <cell r="P319" t="str">
            <v>Estruturar meu plano de negócios, do início ao fim.</v>
          </cell>
          <cell r="Q319" t="str">
            <v>Dar mais foco no que de fato trará resultado. Investir mais tempo no que realmente dá resultado.</v>
          </cell>
          <cell r="R319" t="str">
            <v xml:space="preserve">Novas oportunidades, mudança de mindset, mais controle sobre as finanças, definição de jornadas, dentre outros. </v>
          </cell>
        </row>
        <row r="320">
          <cell r="A320" t="str">
            <v>salao de beleza</v>
          </cell>
          <cell r="B320" t="str">
            <v>Darli Lozano</v>
          </cell>
          <cell r="C320" t="str">
            <v>darli@lozano.eti.br</v>
          </cell>
          <cell r="D320" t="str">
            <v>Feminino</v>
          </cell>
          <cell r="E320" t="str">
            <v>Superior completo</v>
          </cell>
          <cell r="F320">
            <v>24011</v>
          </cell>
          <cell r="G320" t="str">
            <v>(21) 99679-2973</v>
          </cell>
          <cell r="H320" t="str">
            <v>20.550-030</v>
          </cell>
          <cell r="I320" t="str">
            <v>Rio de Janeiro</v>
          </cell>
          <cell r="J320" t="str">
            <v>Rio de Janeiro</v>
          </cell>
          <cell r="K320" t="str">
            <v>Individual (estou sozinho(a))</v>
          </cell>
          <cell r="L320" t="str">
            <v>Sim</v>
          </cell>
          <cell r="M320" t="str">
            <v>trabalhar com autoestima das pessoas, podendo proporcionar mudanças</v>
          </cell>
          <cell r="N320" t="str">
            <v>fazer o meu negocio crescer e assim quitar todas as dividas , em torno de R$150.000,00</v>
          </cell>
          <cell r="O320" t="str">
            <v>Teria um crescimento em torno de 20%, na minha vida pessoal me realizaria em poder cumprir a minha meta</v>
          </cell>
          <cell r="P320" t="str">
            <v>Propaganda e cultura profissional, treinamento, maior visibilidade nas mídias</v>
          </cell>
          <cell r="Q320" t="str">
            <v>Aprender a dizer não, aprender a controlar as finanças, ter controle administrativo</v>
          </cell>
          <cell r="R320" t="str">
            <v>Me direcionar nos controles financeiro e assim buscar orientação para alavancar meu comercio</v>
          </cell>
        </row>
        <row r="321">
          <cell r="A321" t="str">
            <v>BellaChick Modas</v>
          </cell>
          <cell r="B321" t="str">
            <v>Andressa Da Silva Sousa</v>
          </cell>
          <cell r="C321" t="str">
            <v>andressa_sousa18@live.com</v>
          </cell>
          <cell r="D321" t="str">
            <v>Feminino</v>
          </cell>
          <cell r="E321" t="str">
            <v>Superior incompleto</v>
          </cell>
          <cell r="F321">
            <v>34551</v>
          </cell>
          <cell r="G321" t="str">
            <v>(99) 99113-2176</v>
          </cell>
          <cell r="H321" t="str">
            <v>65.927-000</v>
          </cell>
          <cell r="I321" t="str">
            <v>Davinópolis</v>
          </cell>
          <cell r="J321" t="str">
            <v>Maranhão</v>
          </cell>
          <cell r="K321" t="str">
            <v>Individual (estou sozinho(a))</v>
          </cell>
          <cell r="L321" t="str">
            <v>Sim</v>
          </cell>
          <cell r="M321" t="str">
            <v>No início do ano de 2017 fiquei despregada e peguei o dinheiro que recebi da empresa e investi na minha loja, isso ja era e um sonho meu.</v>
          </cell>
          <cell r="N321" t="str">
            <v xml:space="preserve">Formalizar a empresa e abri uma filial em outra Cidade, custaria  em torno de 15 a 20mil reais. </v>
          </cell>
          <cell r="O321" t="str">
            <v xml:space="preserve">Enorme, tem Muitos clientes nessa outra Cidade por causa das divulgações no Instagram, então eu venderia mais e é a loja iria crescer, </v>
          </cell>
          <cell r="P321" t="str">
            <v>A organização financeira principalmente, colocar tudo no papel e o que saiu e o que entrou e saber o quanto deve poupar .</v>
          </cell>
          <cell r="Q321" t="str">
            <v xml:space="preserve">Mais dedicação e cumprir as minha metas que estabeleço todos os meses </v>
          </cell>
          <cell r="R321" t="str">
            <v>Com a ajudar séria mais fácil,  iria conseguir um plano financeiro saudável, pois eu sei o que deve fazer, mas não sei como eu devo fazer.</v>
          </cell>
        </row>
        <row r="322">
          <cell r="A322" t="str">
            <v>Erika Miyamoto</v>
          </cell>
          <cell r="B322" t="str">
            <v>Marcio Rodrigues Pereira</v>
          </cell>
          <cell r="C322" t="str">
            <v>rodriguesmarcio82@gmail.com</v>
          </cell>
          <cell r="D322" t="str">
            <v>Masculino</v>
          </cell>
          <cell r="E322" t="str">
            <v>Superior completo</v>
          </cell>
          <cell r="F322">
            <v>30176</v>
          </cell>
          <cell r="G322" t="str">
            <v>(11) 98638-1179</v>
          </cell>
          <cell r="H322" t="str">
            <v>06.622-370</v>
          </cell>
          <cell r="I322" t="str">
            <v>Jandira</v>
          </cell>
          <cell r="J322" t="str">
            <v>São Paulo</v>
          </cell>
          <cell r="K322" t="str">
            <v>Individual (estou sozinho(a))</v>
          </cell>
          <cell r="L322" t="str">
            <v>Sim</v>
          </cell>
          <cell r="M322" t="str">
            <v>Me chamo Marcio, e conheci a Erika no trabalho. Eu sempre tive espírito empreendedor, e a Erika um dia me disse que tinha o sonho de ser cabeleireira.</v>
          </cell>
          <cell r="N322" t="str">
            <v>A Erika sonha em modernizar o salão que temos hoje. Eu acredito que com 10.000,00 conseguiríamos realizar esse sonho.</v>
          </cell>
          <cell r="O322" t="str">
            <v>Espaço mais aconchegante e seguro para os clientes. E mais iluminado para quem realiza os serviços.</v>
          </cell>
          <cell r="P322" t="str">
            <v>O mais urgente é o piso do local, seguido pelas paredes, pinturas, móveis, iluminação.</v>
          </cell>
          <cell r="Q322" t="str">
            <v>Talvez mais coragem pra fazer empréstimo. Pois não sou adepto desta opção, prefiro lutar pra guardar o dinheiro necessário para uma reforma.</v>
          </cell>
          <cell r="R322" t="str">
            <v>Uma organização financeira para facilitar a realização dos objetivos.</v>
          </cell>
        </row>
        <row r="323">
          <cell r="A323" t="str">
            <v>Fly Mundo</v>
          </cell>
          <cell r="B323" t="str">
            <v>Samara Melk Gomes de Oliveira</v>
          </cell>
          <cell r="C323" t="str">
            <v>samara.melk@hotmail.com</v>
          </cell>
          <cell r="D323" t="str">
            <v>Feminino</v>
          </cell>
          <cell r="E323" t="str">
            <v>Superior incompleto</v>
          </cell>
          <cell r="F323">
            <v>31886</v>
          </cell>
          <cell r="G323" t="str">
            <v>(85) 98886-8455</v>
          </cell>
          <cell r="H323" t="str">
            <v>61.880-000</v>
          </cell>
          <cell r="I323" t="str">
            <v>Itaitinga</v>
          </cell>
          <cell r="J323" t="str">
            <v>Ceará</v>
          </cell>
          <cell r="K323" t="str">
            <v>Individual (estou sozinho(a))</v>
          </cell>
          <cell r="L323" t="str">
            <v>Sim</v>
          </cell>
          <cell r="M323" t="str">
            <v>O negócio nasceu da desilusão com a minha graduação e do desemprego, bem como de um hobby que era viver do turismo e não do direito,como anteriormente</v>
          </cell>
          <cell r="N323" t="str">
            <v>Obter o sucesso da empresa e realização pessoal, mostrando que sempre há tempo para realizar sonhos. Em torno de 5 mil inicialmente.</v>
          </cell>
          <cell r="O323" t="str">
            <v>Realização de um sonho profissional, que é trabalhar com algo que me traz prazer, bem como compensação pelos 10 anos que perdi com o Direito.</v>
          </cell>
          <cell r="P323" t="str">
            <v>Organização financeira, metas bem definidas, plano de ação, captação e fidelização de clientes, treinamento, investimento financeiro inicial.</v>
          </cell>
          <cell r="Q323" t="str">
            <v xml:space="preserve">A capacidade de sonhar e de traçar todas as etapas para a concretização dos sonhos, fazendo tudo com planejamento e base real da situação finaceira. </v>
          </cell>
          <cell r="R323" t="str">
            <v>Traçar o meu plano de ação, gerir meu financeiro, consciência e motivação nas ações de melhoria e crescimento da empresa. Sonhar com os pés no chão.</v>
          </cell>
        </row>
        <row r="324">
          <cell r="A324" t="str">
            <v>Agência Criativa | Fotografia &amp; Design</v>
          </cell>
          <cell r="B324" t="str">
            <v>Otávio  Costa Garcia</v>
          </cell>
          <cell r="C324" t="str">
            <v>otavio.vitto@gmail.com</v>
          </cell>
          <cell r="D324" t="str">
            <v>Masculino</v>
          </cell>
          <cell r="E324" t="str">
            <v>Superior completo</v>
          </cell>
          <cell r="F324">
            <v>32406</v>
          </cell>
          <cell r="G324" t="str">
            <v>(99) 98428-2080</v>
          </cell>
          <cell r="H324" t="str">
            <v>65.927-000</v>
          </cell>
          <cell r="I324" t="str">
            <v>Davinópolis</v>
          </cell>
          <cell r="J324" t="str">
            <v>Maranhão</v>
          </cell>
          <cell r="K324" t="str">
            <v>Sociedade (tenho sócios)</v>
          </cell>
          <cell r="L324" t="str">
            <v>Sim</v>
          </cell>
          <cell r="M324" t="str">
            <v>A decisão de empreender nasceu da necessidade de me dedicar a algo que eu gostasse e que me tirasse da rotina de trabalhar no sonho de outras pessoas.</v>
          </cell>
          <cell r="N324" t="str">
            <v>Ser referência no mercado com clientes consolidados e gerando renda suficiente para a vida do meu negócio. Isso custaria investir 5.000,00 reais hoje.</v>
          </cell>
          <cell r="O324" t="str">
            <v>Isso me realizaria pessoal e profissionalmente, pois mostraria a mim mesmo que todo o investimento de tempo e dinheiro vale a pena quando se tem meta.</v>
          </cell>
          <cell r="P324" t="str">
            <v>A parte visual do escritório, renovar o maquinário e investir em marketing digital utilizando os recursos pagos das redes sociais.</v>
          </cell>
          <cell r="Q324" t="str">
            <v>Desapegar totalmente do medo de investir mais. Especialmente isso, pois tempo e plano tenho.</v>
          </cell>
          <cell r="R324" t="str">
            <v>Novas ideias de parcerias, investimentos, expansão e metodologia para alcançar o cliente certo.</v>
          </cell>
        </row>
        <row r="325">
          <cell r="A325" t="str">
            <v>Chef Silvestre Gastronomia</v>
          </cell>
          <cell r="B325" t="str">
            <v>JOSÉ SILVESTRE DE SOUZA JUNIOR</v>
          </cell>
          <cell r="C325" t="str">
            <v>gereconsultoria@gmail.com</v>
          </cell>
          <cell r="D325" t="str">
            <v>Masculino</v>
          </cell>
          <cell r="E325" t="str">
            <v>Superior incompleto</v>
          </cell>
          <cell r="F325">
            <v>33093</v>
          </cell>
          <cell r="G325" t="str">
            <v>(51) 98215-6519</v>
          </cell>
          <cell r="H325" t="str">
            <v>91.150-180</v>
          </cell>
          <cell r="I325" t="str">
            <v>Porto Alegre</v>
          </cell>
          <cell r="J325" t="str">
            <v>Rio Grande do Sul</v>
          </cell>
          <cell r="K325" t="str">
            <v>Individual (estou sozinho(a))</v>
          </cell>
          <cell r="L325" t="str">
            <v>Sim</v>
          </cell>
          <cell r="M325" t="str">
            <v>Meu negócio iniciou com a baixa qualidade no serviço de alimentação porto-alegrense. Nossas dificuldades iniciais, foi investir. Começar do zero.</v>
          </cell>
          <cell r="N325" t="str">
            <v>Gostaríamos de reformar nossa cozinha pra atender mais publico. Instalar tudo em inox.</v>
          </cell>
          <cell r="O325" t="str">
            <v>Poderíamos dobrar nossa capacidade de produção, atingindo assim um faturamento maior.</v>
          </cell>
          <cell r="P325" t="str">
            <v>Precisaríamos adaptar nossa cozinha pra podermos faturarmos mais.</v>
          </cell>
          <cell r="Q325" t="str">
            <v>Para atingir meu sonho preciso trabalhar e focar ainda mais.</v>
          </cell>
          <cell r="R325" t="str">
            <v>Poderíamos organizar melhor nossa situação de relação com cliente.</v>
          </cell>
        </row>
        <row r="326">
          <cell r="A326" t="str">
            <v xml:space="preserve">QLinda Artes </v>
          </cell>
          <cell r="B326" t="str">
            <v>Camila Santana Marques MARQUES</v>
          </cell>
          <cell r="C326" t="str">
            <v>camilasantanamarques@gmail.com</v>
          </cell>
          <cell r="D326" t="str">
            <v>Feminino</v>
          </cell>
          <cell r="E326" t="str">
            <v>Superior completo</v>
          </cell>
          <cell r="F326">
            <v>34240</v>
          </cell>
          <cell r="G326" t="str">
            <v>(61) 98334-5828</v>
          </cell>
          <cell r="H326" t="str">
            <v>72.341-103</v>
          </cell>
          <cell r="I326" t="str">
            <v>Brasília</v>
          </cell>
          <cell r="J326" t="str">
            <v>Distrito Federal</v>
          </cell>
          <cell r="K326" t="str">
            <v>Sociedade (tenho sócios)</v>
          </cell>
          <cell r="L326" t="str">
            <v>Sim</v>
          </cell>
          <cell r="M326" t="str">
            <v>O nosso negocio nasceu a partir de uma necessidade financeira, e saúde mental. E foi fluindo naturalmente. Hoje me sinto feliz pela escolha que tomei.</v>
          </cell>
          <cell r="N326" t="str">
            <v xml:space="preserve">Uma maquina de corte, ela tem funções ideias para o nosso dia a dia, corta: feltro, eva, papel, tecido. </v>
          </cell>
          <cell r="O326" t="str">
            <v>Aumentaria a produção, melhoraria o resultado final das peças confeccionadas, para a vida pessoal, menos desgaste da mão pelo movimentos repetitivos.</v>
          </cell>
          <cell r="P326" t="str">
            <v xml:space="preserve">aprender a organizar: compra de material, ordem de produção e entregas, finanças, organização  no geral. do começo para cá já melhorou muito. </v>
          </cell>
          <cell r="Q326" t="str">
            <v>Acreditar que eu posso conseguir realizar. até o começo desse ano eu não me via como empreendedora, me via como fazendo algo que eu amo.</v>
          </cell>
          <cell r="R326" t="str">
            <v xml:space="preserve"> 1 mês não, mas em dois, sim! o valor da minha tão sonhada maquina é no valor de 3.669,00 se eu planejar e me organizar consigo compra ela em 2 meses</v>
          </cell>
        </row>
        <row r="327">
          <cell r="A327" t="str">
            <v>Sustentábil Contabilidade</v>
          </cell>
          <cell r="B327" t="str">
            <v>Carlos Henrique Silva Oliveira</v>
          </cell>
          <cell r="C327" t="str">
            <v>sustentabilcontabil@gmail.com</v>
          </cell>
          <cell r="D327" t="str">
            <v>Masculino</v>
          </cell>
          <cell r="E327" t="str">
            <v>Superior completo</v>
          </cell>
          <cell r="F327">
            <v>31392</v>
          </cell>
          <cell r="G327" t="str">
            <v>(11) 97252-2259</v>
          </cell>
          <cell r="H327" t="str">
            <v>04.276-030</v>
          </cell>
          <cell r="I327" t="str">
            <v>São Paulo</v>
          </cell>
          <cell r="J327" t="str">
            <v>São Paulo</v>
          </cell>
          <cell r="K327" t="str">
            <v>Individual (estou sozinho(a))</v>
          </cell>
          <cell r="L327" t="str">
            <v>Sim</v>
          </cell>
          <cell r="M327" t="str">
            <v>O que motivou foi a necessidade de querer fazer diferença no setor, principal desafio é captar novos clientes, conquista é ver a satisfação do cliente</v>
          </cell>
          <cell r="N327" t="str">
            <v>Gostaria de fazer intercâmbio para aprender o idioma inglês na Inglaterra.Custaria em média R$ 15.000,00</v>
          </cell>
          <cell r="O327" t="str">
            <v xml:space="preserve">Abririam novas portas para prestação de serviços e representaria uma grande conquista pessoal. </v>
          </cell>
          <cell r="P327" t="str">
            <v xml:space="preserve">Preciso melhorar o planejamento e marketing do meu negócio. </v>
          </cell>
          <cell r="Q327" t="str">
            <v>Ter mais disciplina e aprender a lidar melhor com os retornos negativos de possíveis clientes que acabam não fechando o negócio com a minha empresa.</v>
          </cell>
          <cell r="R327" t="str">
            <v xml:space="preserve">Aumentar as minhas perspectivas e abordagens com o meu negócio. </v>
          </cell>
        </row>
        <row r="328">
          <cell r="A328" t="str">
            <v>Thais Araújo Confeitaria Artesanal</v>
          </cell>
          <cell r="B328" t="str">
            <v>Thais Mayane Holanda Araujo Cruz</v>
          </cell>
          <cell r="C328" t="str">
            <v>mayanne.thais@gmail.com</v>
          </cell>
          <cell r="D328" t="str">
            <v>Feminino</v>
          </cell>
          <cell r="E328" t="str">
            <v>Superior completo</v>
          </cell>
          <cell r="F328">
            <v>31883</v>
          </cell>
          <cell r="G328" t="str">
            <v>(79) 98874-4172</v>
          </cell>
          <cell r="H328" t="str">
            <v>49.035-655</v>
          </cell>
          <cell r="I328" t="str">
            <v>Aracaju</v>
          </cell>
          <cell r="J328" t="str">
            <v>Sergipe</v>
          </cell>
          <cell r="K328" t="str">
            <v>Individual (estou sozinho(a))</v>
          </cell>
          <cell r="L328" t="str">
            <v>Sim</v>
          </cell>
          <cell r="M328" t="str">
            <v>Sou apaixonada por confeitaria e sempre quis ter meu próprio negócio para ter tempo para a minha família, os desafios foi ganhar clientes e financeiro</v>
          </cell>
          <cell r="N328" t="str">
            <v>Meu sonho é ter meu ateliê em um espaço diferente da minha casa para a produção e ministrar cursos e me custaria R$ 10.000,00.</v>
          </cell>
          <cell r="O328" t="str">
            <v>Aumentaria meu lucro no meu negócio e quitaria mais rápido minhas dívidas pessoais.</v>
          </cell>
          <cell r="P328" t="str">
            <v>Diminuir as despesas, aumentar as vendas e reservar mais dinheiro para realizar o sonho.</v>
          </cell>
          <cell r="Q328" t="str">
            <v>O medo de não atingir meus objetivos e ser mais confiante</v>
          </cell>
          <cell r="R328" t="str">
            <v>Mais aprendizado, confiança, administração e organização do meu negócio.</v>
          </cell>
        </row>
        <row r="329">
          <cell r="A329" t="str">
            <v xml:space="preserve">Império bike moto shop </v>
          </cell>
          <cell r="B329" t="str">
            <v>Renato Da silva teixeira</v>
          </cell>
          <cell r="C329" t="str">
            <v>ellencrispersan@gmail.com</v>
          </cell>
          <cell r="D329" t="str">
            <v>Masculino</v>
          </cell>
          <cell r="E329" t="str">
            <v>Médio incompleto</v>
          </cell>
          <cell r="F329">
            <v>33784</v>
          </cell>
          <cell r="G329" t="str">
            <v>(38) 99829-6168</v>
          </cell>
          <cell r="H329" t="str">
            <v>39.280-000</v>
          </cell>
          <cell r="I329" t="str">
            <v>Buritizeiro</v>
          </cell>
          <cell r="J329" t="str">
            <v>Minas Gerais</v>
          </cell>
          <cell r="K329" t="str">
            <v>Individual (estou sozinho(a))</v>
          </cell>
          <cell r="L329" t="str">
            <v>Sim</v>
          </cell>
          <cell r="M329" t="str">
            <v>Meu negócio começou de forma inesperada,comecei a prestar serviços para uma loja que vendia peças e acessórios de bike .</v>
          </cell>
          <cell r="N329" t="str">
            <v xml:space="preserve">Quero abrir minha própria loja além de prestar serviços quero vender peças e acessórios. </v>
          </cell>
          <cell r="O329" t="str">
            <v xml:space="preserve">Mudaria toda minha vida ,com certeza eu teria mais tempo pra me dedicar a minha família e a renda me proporcionaria uma melhor qualidade de vida. </v>
          </cell>
          <cell r="P329" t="str">
            <v xml:space="preserve">Hoje eu preciso apenas mudar a localização e também alguns hábitos errados em relação ao controle financeiro. </v>
          </cell>
          <cell r="Q329" t="str">
            <v>Preciso me dedicar mais e acreditar que não é a falta do dinheiro que vai me fazer desistir um bom controle financeiro vai me ajudar muito.</v>
          </cell>
          <cell r="R329" t="str">
            <v>Com certeza me organizar e poupar a quantidade certa pra atingir meu objetivo daqui um ano.</v>
          </cell>
        </row>
        <row r="330">
          <cell r="A330" t="str">
            <v>ORTHOHOUSE PRODUTOS ORTOPÉDICOS</v>
          </cell>
          <cell r="B330" t="str">
            <v>ORTHOHOUSE Pacheco Pinto</v>
          </cell>
          <cell r="C330" t="str">
            <v>bruno@orthohouse.com.br</v>
          </cell>
          <cell r="D330" t="str">
            <v>Feminino</v>
          </cell>
          <cell r="E330" t="str">
            <v>Superior completo</v>
          </cell>
          <cell r="F330">
            <v>30382</v>
          </cell>
          <cell r="G330" t="str">
            <v>(51) 3248-3826</v>
          </cell>
          <cell r="H330" t="str">
            <v>91.760-320</v>
          </cell>
          <cell r="I330" t="str">
            <v>Porto Alegre</v>
          </cell>
          <cell r="J330" t="str">
            <v>Rio Grande do Sul</v>
          </cell>
          <cell r="K330" t="str">
            <v>Individual (estou sozinho(a))</v>
          </cell>
          <cell r="L330" t="str">
            <v>Sim</v>
          </cell>
          <cell r="M330" t="str">
            <v>Meu marido é fisioterapeuta,abri uma empresa para atender as necessidades somente dos pacientes dele e hoje após 3 anos atendo todo Brasil.</v>
          </cell>
          <cell r="N330" t="str">
            <v>Investir na venda B2B2C e trabalhar de qualquer lugar do mundo,o custo será em mentoria com profissionais que entendem desta área de negócios.</v>
          </cell>
          <cell r="O330" t="str">
            <v>Mais qualidade de vida,poder vender de qualquer lugar do mundo, sem ficar presa a um escritório.</v>
          </cell>
          <cell r="P330" t="str">
            <v>Tempo para estudar este modelo de negócios e conhecer pessoas que possam me auxiliar neste crescimento.</v>
          </cell>
          <cell r="Q330" t="str">
            <v>Aprender a otimizar meu tempo,não abraçar o mundo e manter o foco.</v>
          </cell>
          <cell r="R330" t="str">
            <v>Em 1 mês tendo um norte sobre esta área,tenho certeza que conseguiria montar um plano de negócios para colocar o aprendizado em prática.</v>
          </cell>
        </row>
        <row r="331">
          <cell r="A331" t="str">
            <v>!SobreVivi Arte &amp; Comunicação</v>
          </cell>
          <cell r="B331" t="str">
            <v>Viviane Maria</v>
          </cell>
          <cell r="C331" t="str">
            <v>atrizvivianemaria@gmail.com</v>
          </cell>
          <cell r="D331" t="str">
            <v>Feminino</v>
          </cell>
          <cell r="E331" t="str">
            <v>Superior completo</v>
          </cell>
          <cell r="F331">
            <v>32048</v>
          </cell>
          <cell r="G331" t="str">
            <v>(41) 99723-3000</v>
          </cell>
          <cell r="H331" t="str">
            <v>80.530-010</v>
          </cell>
          <cell r="I331" t="str">
            <v>Curitiba</v>
          </cell>
          <cell r="J331" t="str">
            <v>Paraná</v>
          </cell>
          <cell r="K331" t="str">
            <v>Individual (estou sozinho(a))</v>
          </cell>
          <cell r="L331" t="str">
            <v>Sim</v>
          </cell>
          <cell r="M331" t="str">
            <v>Nasceu do AMOR ao que faço e PESSOAS me motivam. A cada pessoa e/ou criança em contato com meu trabalho eu sinto o impacto que desempenho nessas vidas</v>
          </cell>
          <cell r="N331" t="str">
            <v>CASA p/ a realização de cursos de arte e comunicação. Produzir conteúdo de impacto social, sustentável. R$450/ano.37mil/mês.1250/dia.157,00/hora aula.</v>
          </cell>
          <cell r="O331" t="str">
            <v>Reduziria o custo com locação de imóvel; Ofereceria salas para ampliar a demanda de alunos e aulas; Empregaria outros profissionais.</v>
          </cell>
          <cell r="P331" t="str">
            <v>Estrutura (localização); Viabilizar o aumento da divulgação por meio de mídias impressas, internet e TVs locais.</v>
          </cell>
          <cell r="Q331" t="str">
            <v>Eu domino brilhantemente o conteúdo que trabalho, preciso ter a segurança de que neste momento isto é mais importante do que a estrutura que disponho.</v>
          </cell>
          <cell r="R331" t="str">
            <v>Mais alunos por intermédio de técnicas de divulgação.</v>
          </cell>
        </row>
        <row r="332">
          <cell r="A332" t="str">
            <v>Drika Festa</v>
          </cell>
          <cell r="B332" t="str">
            <v>Adriana Dias dos Santos</v>
          </cell>
          <cell r="C332" t="str">
            <v>drikaadri1@hotmail.com</v>
          </cell>
          <cell r="D332" t="str">
            <v>Feminino</v>
          </cell>
          <cell r="E332" t="str">
            <v>Superior incompleto</v>
          </cell>
          <cell r="F332">
            <v>32564</v>
          </cell>
          <cell r="G332" t="str">
            <v>(11) 98444-7630</v>
          </cell>
          <cell r="H332" t="str">
            <v>08.690-270</v>
          </cell>
          <cell r="I332" t="str">
            <v>Suzano</v>
          </cell>
          <cell r="J332" t="str">
            <v>São Paulo</v>
          </cell>
          <cell r="K332" t="str">
            <v>Individual (estou sozinho(a))</v>
          </cell>
          <cell r="L332" t="str">
            <v>Sim</v>
          </cell>
          <cell r="M332" t="str">
            <v>Meu negócio nasceu depoisbque fiz um curso de confeitaria. E apartir dai comecei a trabalhar com encomenda de bolo e salgado.</v>
          </cell>
          <cell r="N332" t="str">
            <v>Meu sonho é de ter uma salão de festa infantil. Acho que custaria mail de 100 mil</v>
          </cell>
          <cell r="O332" t="str">
            <v>Teria um grande impacto, pois já faço uma parte desse projeto. Que é na parte de bolo e salgado. E aluguel de brinquedos.</v>
          </cell>
          <cell r="P332" t="str">
            <v>Eu precisaria de mais brinquedos pra ampliar o meu negócio. Pois só tenho um brinquedo.</v>
          </cell>
          <cell r="Q332" t="str">
            <v>Meu modo de pensar. De ser sempre mais barato. E não saber como agir.</v>
          </cell>
          <cell r="R332" t="str">
            <v>Uma estratégia para vender mais. E Mudanças pra melhoria.</v>
          </cell>
        </row>
        <row r="333">
          <cell r="A333" t="str">
            <v>Naiane Araujo Beleza Facial &amp; Corporal</v>
          </cell>
          <cell r="B333" t="str">
            <v>Naiane da Silva Araujo</v>
          </cell>
          <cell r="C333" t="str">
            <v>naianearaujo0195@gmail.com</v>
          </cell>
          <cell r="D333" t="str">
            <v>Feminino</v>
          </cell>
          <cell r="E333" t="str">
            <v>Médio completo</v>
          </cell>
          <cell r="F333">
            <v>34700</v>
          </cell>
          <cell r="G333" t="str">
            <v>(19) 99860-3410</v>
          </cell>
          <cell r="H333" t="str">
            <v>13.411-152</v>
          </cell>
          <cell r="I333" t="str">
            <v>Piracicaba</v>
          </cell>
          <cell r="J333" t="str">
            <v>São Paulo</v>
          </cell>
          <cell r="K333" t="str">
            <v>Sociedade (tenho sócios)</v>
          </cell>
          <cell r="L333" t="str">
            <v>Sim</v>
          </cell>
          <cell r="M333" t="str">
            <v>Eu sempre gostei da área da beleza. E tinha o sonho de montar meu próprio negocio. Então o primeiro curso que eu fiz foi o de Design de sobrancelha.</v>
          </cell>
          <cell r="N333" t="str">
            <v>Ter meu Salão de Beleza todo equipado com moveis, produtos, equipamentos, etc. 8.000,00</v>
          </cell>
          <cell r="O333" t="str">
            <v>Seria uma Grande conquista, pois hoje a Estética conta muito em um estabelecimento, como conforto também, acredito que conquistaria mais Clientes.</v>
          </cell>
          <cell r="P333" t="str">
            <v>A estética, moveis, etc. E esta sempre atualizada com cursos.</v>
          </cell>
          <cell r="Q333" t="str">
            <v>Preciso acreditar que sou capaz, que eu posso e que eu vou conseguir alcançar os meus objetivos. E saber administrar melhor as finanças.</v>
          </cell>
          <cell r="R333" t="str">
            <v>Eu iria conseguir organizar melhor minhas finanças. E economizar para comprar o que é mais urgente para melhorar o salão agora.</v>
          </cell>
        </row>
        <row r="334">
          <cell r="A334" t="str">
            <v>LaKef</v>
          </cell>
          <cell r="B334" t="str">
            <v>kelly Jesus Ferreira da Silva</v>
          </cell>
          <cell r="C334" t="str">
            <v>ke2.0@hotmail.com</v>
          </cell>
          <cell r="D334" t="str">
            <v>Feminino</v>
          </cell>
          <cell r="E334" t="str">
            <v>Superior incompleto</v>
          </cell>
          <cell r="F334">
            <v>34946</v>
          </cell>
          <cell r="G334" t="str">
            <v>(11) 95387-8582</v>
          </cell>
          <cell r="H334" t="str">
            <v>05.879-450</v>
          </cell>
          <cell r="I334" t="str">
            <v>São Paulo</v>
          </cell>
          <cell r="J334" t="str">
            <v>São Paulo</v>
          </cell>
          <cell r="K334" t="str">
            <v>Individual (estou sozinho(a))</v>
          </cell>
          <cell r="L334" t="str">
            <v>Sim</v>
          </cell>
          <cell r="M334" t="str">
            <v xml:space="preserve">estudo tecnologia em cosméticos, como estava desempregada e não estava conseguindo entra no mercado de trabalho, então decidi abrir a minha empresa  </v>
          </cell>
          <cell r="N334" t="str">
            <v xml:space="preserve">Ter uma marca de cosméticos própria e reconhecida no mercado  </v>
          </cell>
          <cell r="O334" t="str">
            <v xml:space="preserve">seria muito alto, pois sera o reconhecimento de todo o meu esforço e dedicação ao que eu amo fazer! </v>
          </cell>
          <cell r="P334" t="str">
            <v>planejamento e gestão das finanças e aprender sobre captação de mais clientes</v>
          </cell>
          <cell r="Q334" t="str">
            <v xml:space="preserve">Ser mais segura na hora de fazer novas vendas, nao ter medo de me expor como empresaria quando for preciso </v>
          </cell>
          <cell r="R334" t="str">
            <v xml:space="preserve"> captação de clientes e gerenciar o meu negocio para gerar um fuxo de caixa maior </v>
          </cell>
        </row>
        <row r="335">
          <cell r="A335" t="str">
            <v>MedCell Assistência Técnica Especializad</v>
          </cell>
          <cell r="B335" t="str">
            <v>Thales Denisson Vieira dos Santos</v>
          </cell>
          <cell r="C335" t="str">
            <v>thalis_denisson@hotmail.com</v>
          </cell>
          <cell r="D335" t="str">
            <v>Masculino</v>
          </cell>
          <cell r="E335" t="str">
            <v>Superior incompleto</v>
          </cell>
          <cell r="F335">
            <v>34996</v>
          </cell>
          <cell r="G335" t="str">
            <v>(82) 99190-4281</v>
          </cell>
          <cell r="H335" t="str">
            <v>57.690-000</v>
          </cell>
          <cell r="I335" t="str">
            <v>Atalaia</v>
          </cell>
          <cell r="J335" t="str">
            <v>Alagoas</v>
          </cell>
          <cell r="K335" t="str">
            <v>Individual (estou sozinho(a))</v>
          </cell>
          <cell r="L335" t="str">
            <v>Sim</v>
          </cell>
          <cell r="M335" t="str">
            <v>Sempre tive vontade de transformar algo, pegar algo danificado e devolver funcionando. Foi daí que veio a ideia de trabalhar com manutenção de celular</v>
          </cell>
          <cell r="N335" t="str">
            <v>Não tenho sonhos materiais e sim financeiro. Poder ter dinheiro sobrando pra fazer o que eu quiser.</v>
          </cell>
          <cell r="O335" t="str">
            <v>Viver uma vida tranquila e poder investir em outros negócios e ou abrir uma outra empresa com um seguimento diferente, mas voltado para tecnologia.</v>
          </cell>
          <cell r="P335" t="str">
            <v>Primeiro passo dinheiro para conseguir formalizar, em seguida investir em marketing para que as pessoas saibam que minha assistência existe.</v>
          </cell>
          <cell r="Q335" t="str">
            <v>Ter mais coragem e atitude para arriscar nas coisas que podem dar certo e me planejar para não sair no prejuízo caso algo saia do planejado.</v>
          </cell>
          <cell r="R335" t="str">
            <v xml:space="preserve">Acredito que conseguiria dar o primeiro passo para formalizá-lo. </v>
          </cell>
        </row>
        <row r="336">
          <cell r="A336" t="str">
            <v>Claudina Correia</v>
          </cell>
          <cell r="B336" t="str">
            <v>Claudina Pereira Correia e Silva</v>
          </cell>
          <cell r="C336" t="str">
            <v>claucorreia@globo.com</v>
          </cell>
          <cell r="D336" t="str">
            <v>Feminino</v>
          </cell>
          <cell r="E336" t="str">
            <v>Superior completo</v>
          </cell>
          <cell r="F336">
            <v>30238</v>
          </cell>
          <cell r="G336" t="str">
            <v>(11) 98203-9548</v>
          </cell>
          <cell r="H336" t="str">
            <v>06.351-030</v>
          </cell>
          <cell r="I336" t="str">
            <v>Carapicuíba</v>
          </cell>
          <cell r="J336" t="str">
            <v>São Paulo</v>
          </cell>
          <cell r="K336" t="str">
            <v>Individual (estou sozinho(a))</v>
          </cell>
          <cell r="L336" t="str">
            <v>Sim</v>
          </cell>
          <cell r="M336" t="str">
            <v>Comecei meu negócio depois que fui mandada embora da ultima empresa que trabalhei. Pensei em algo e escolhi fotos e vídeos para ser prestadora de serv</v>
          </cell>
          <cell r="N336" t="str">
            <v xml:space="preserve">Gostaria de atender mais clientes e poder de fato viver da renda do meu negócio. Pra eu conseguir atender melhor o meu cliente, preciso de R$3,000,00 </v>
          </cell>
          <cell r="O336" t="str">
            <v>Teria um enorme impacto. Eu conseguiria pagar minhas contas, viver do meu trabalho e ainda filmar e fotografar momentos únicos da vida das pessoas.</v>
          </cell>
          <cell r="P336" t="str">
            <v xml:space="preserve">Acredito que preciso de ajuda para entender como posso fazer para atrair mais clientes. Talvez fazer alguma promoção... </v>
          </cell>
          <cell r="Q336" t="str">
            <v>Creio que preciso parar de ter medo de empreender, acho que é uma das coisas que mais me pára na hora de tentar fazer o negócio crescer.</v>
          </cell>
          <cell r="R336" t="str">
            <v>Acho que ajudaria a abrir minha cabeça para fazer promoções e a fazer a gestão correta do meu negócio pois mesmo com o curso, ainda tenho duvidas sobr</v>
          </cell>
        </row>
        <row r="337">
          <cell r="A337" t="str">
            <v xml:space="preserve">Amanda Baroni Fotografia </v>
          </cell>
          <cell r="B337" t="str">
            <v>Amanda Lopes</v>
          </cell>
          <cell r="C337" t="str">
            <v>amandabaronilopes@yahoo.com.br</v>
          </cell>
          <cell r="D337" t="str">
            <v>Feminino</v>
          </cell>
          <cell r="E337" t="str">
            <v>Médio completo</v>
          </cell>
          <cell r="F337">
            <v>34249</v>
          </cell>
          <cell r="G337" t="str">
            <v>(21) 3105-5792</v>
          </cell>
          <cell r="H337" t="str">
            <v>21.044-750</v>
          </cell>
          <cell r="I337" t="str">
            <v>Rio de Janeiro</v>
          </cell>
          <cell r="J337" t="str">
            <v>Rio de Janeiro</v>
          </cell>
          <cell r="K337" t="str">
            <v>Individual (estou sozinho(a))</v>
          </cell>
          <cell r="L337" t="str">
            <v>Sim</v>
          </cell>
          <cell r="M337" t="str">
            <v>Contar as historias das vidas pessoas e poder participar. Tive dificuldade de vender meu serviço mas agora encaro como essencial.</v>
          </cell>
          <cell r="N337" t="str">
            <v>Realizar coberturas a nível nacional. Uns 40.000,00 .</v>
          </cell>
          <cell r="O337" t="str">
            <v>Um grande reconhecimento com a fotografia de danças urbanas e logo,ampliação da rede com profissionais do audiovisual urbano pelo mundo.</v>
          </cell>
          <cell r="P337" t="str">
            <v>Conseguir novos equipamentos e lidar com orçamentos maiores do que estou acostumada.</v>
          </cell>
          <cell r="Q337" t="str">
            <v>Aprender o inglês e conseguir falar com pessoas de nível superior ao meu.</v>
          </cell>
          <cell r="R337" t="str">
            <v>Organização do cotidiano com metas diárias para construir o sucesso.</v>
          </cell>
        </row>
        <row r="338">
          <cell r="A338" t="str">
            <v>Protagon Educacional</v>
          </cell>
          <cell r="B338" t="str">
            <v>André Luiz Silva Schuindt</v>
          </cell>
          <cell r="C338" t="str">
            <v>andreschuindt@gmail.com</v>
          </cell>
          <cell r="D338" t="str">
            <v>Masculino</v>
          </cell>
          <cell r="E338" t="str">
            <v>Superior completo</v>
          </cell>
          <cell r="F338">
            <v>30493</v>
          </cell>
          <cell r="G338" t="str">
            <v>(22) 98132-7430</v>
          </cell>
          <cell r="H338" t="str">
            <v>27.946-030</v>
          </cell>
          <cell r="I338" t="str">
            <v>Macaé</v>
          </cell>
          <cell r="J338" t="str">
            <v>Rio de Janeiro</v>
          </cell>
          <cell r="K338" t="str">
            <v>Individual (estou sozinho(a))</v>
          </cell>
          <cell r="L338" t="str">
            <v>Sim</v>
          </cell>
          <cell r="M338" t="str">
            <v>Após 4 anos de trabalho social no sertão nordestino, decidi ser um empreendedor social. Esse foi meu momento \&amp;#34;Eureka\&amp;#34;, e criei a Protagon Educacional.</v>
          </cell>
          <cell r="N338" t="str">
            <v xml:space="preserve">Eu sonho em expandir os 2 programas educacionais para escolas particulares. Criar um 1 treinamento empresarial para desenvolvimento de empatia e cnv. </v>
          </cell>
          <cell r="O338" t="str">
            <v>Melhoria no meu pró-labore e aumento da equipe (colaboradores), isso iria trazer uma exponência na atuação da empresa e impacto social.</v>
          </cell>
          <cell r="P338" t="str">
            <v>Ter um planejamento estratégico mais elaborado, convidar pessoas pra crescermos juntos e melhorarmos os serviços da empresa.</v>
          </cell>
          <cell r="Q338" t="str">
            <v>Ter uma atitude mais protagonista e proativa, acreditar mais e avançar. E preciso de uma mentoria para impulsionar a minha vida e negócio.</v>
          </cell>
          <cell r="R338" t="str">
            <v>Definição do planejamento estratégico, e avançar dentro do escopo definido  e formatar a lógica do serviço e da proposta de vendas (marketing).</v>
          </cell>
        </row>
        <row r="339">
          <cell r="A339" t="str">
            <v>CAU ALVES bolsas e acessorios</v>
          </cell>
          <cell r="B339" t="str">
            <v>Anacleide Soares Alves</v>
          </cell>
          <cell r="C339" t="str">
            <v>anacleidepb28@gmail.com</v>
          </cell>
          <cell r="D339" t="str">
            <v>Feminino</v>
          </cell>
          <cell r="E339" t="str">
            <v>Superior incompleto</v>
          </cell>
          <cell r="F339">
            <v>29929</v>
          </cell>
          <cell r="G339" t="str">
            <v>(83) 99643-6319</v>
          </cell>
          <cell r="H339" t="str">
            <v>58.070-580</v>
          </cell>
          <cell r="I339" t="str">
            <v>João Pessoa</v>
          </cell>
          <cell r="J339" t="str">
            <v>Paraíba</v>
          </cell>
          <cell r="K339" t="str">
            <v>Sociedade (tenho sócios)</v>
          </cell>
          <cell r="L339" t="str">
            <v>Sim</v>
          </cell>
          <cell r="M339" t="str">
            <v>Minha irma terminou MODA e eu tenho experiencia em administração e somo sócia da CAU ALVES nosso carro feche são o material e os modelos exclusivos.</v>
          </cell>
          <cell r="N339" t="str">
            <v>Ter uma loja,vendedoras,costureiras se manter desse negocio!</v>
          </cell>
          <cell r="O339" t="str">
            <v>Ser minha feche ter autonomia ser, justa,sensata,ganhar dinheiro fazendo o que gostar e deixar um legado para minha família.</v>
          </cell>
          <cell r="P339" t="str">
            <v>Eu preciso ter mais conhecimento(educação e já estou buscando),investimento financeiro para o MARKETING(divulgação e ainda não tenho).</v>
          </cell>
          <cell r="Q339" t="str">
            <v>Acreditar sem temor , conscientizar minha sócia das mudanças e atá eu mesmo eu.</v>
          </cell>
          <cell r="R339" t="str">
            <v>Acreditar,direcionar,melhorar,vender,persevera e se manter...</v>
          </cell>
        </row>
        <row r="340">
          <cell r="A340" t="str">
            <v>jessicasouza</v>
          </cell>
          <cell r="B340" t="str">
            <v>Jessica Souza</v>
          </cell>
          <cell r="C340" t="str">
            <v>jessicasouza230591@hotmail.com</v>
          </cell>
          <cell r="D340" t="str">
            <v>Feminino</v>
          </cell>
          <cell r="E340" t="str">
            <v>Fundamental II incompleto</v>
          </cell>
          <cell r="F340">
            <v>33370</v>
          </cell>
          <cell r="G340" t="str">
            <v>(64) 99963-4260</v>
          </cell>
          <cell r="H340" t="str">
            <v>75.804-165</v>
          </cell>
          <cell r="I340" t="str">
            <v>Jataí</v>
          </cell>
          <cell r="J340" t="str">
            <v>Goiás</v>
          </cell>
          <cell r="K340" t="str">
            <v>Individual (estou sozinho(a))</v>
          </cell>
          <cell r="L340" t="str">
            <v>Sim</v>
          </cell>
          <cell r="M340" t="str">
            <v xml:space="preserve">eu comecei a vende por conta própria ater ver que eu gosto dessa arias de vendas e tenho muitos sonho de leva mas diante </v>
          </cell>
          <cell r="N340" t="str">
            <v xml:space="preserve">ter meu próprio negocio ter mas lucros e se for possíveis </v>
          </cell>
          <cell r="O340" t="str">
            <v xml:space="preserve">eu ia me manter com uma boa rendas do meu próprio negócios </v>
          </cell>
          <cell r="P340" t="str">
            <v>me controla mas nas compras e nus gastos e ter mas controles de tudo</v>
          </cell>
          <cell r="Q340" t="str">
            <v>eu não tenho nada que preciso munda, mas se precisar eu faço tudo pra ter meus negócios em ordem</v>
          </cell>
          <cell r="R340" t="str">
            <v xml:space="preserve">minhas dependências próprias de vida financeiras de tudo </v>
          </cell>
        </row>
        <row r="341">
          <cell r="A341" t="str">
            <v>Hoggwarts hookah</v>
          </cell>
          <cell r="B341" t="str">
            <v>Vinicius Cassiano</v>
          </cell>
          <cell r="C341" t="str">
            <v>vinicius.cass2@hotmail.com</v>
          </cell>
          <cell r="D341" t="str">
            <v>Masculino</v>
          </cell>
          <cell r="E341" t="str">
            <v>Médio completo</v>
          </cell>
          <cell r="F341">
            <v>34761</v>
          </cell>
          <cell r="G341" t="str">
            <v>(11) 95925-6586</v>
          </cell>
          <cell r="H341" t="str">
            <v>04.431-000</v>
          </cell>
          <cell r="I341" t="str">
            <v>São Paulo</v>
          </cell>
          <cell r="J341" t="str">
            <v>São Paulo</v>
          </cell>
          <cell r="K341" t="str">
            <v>Individual (estou sozinho(a))</v>
          </cell>
          <cell r="L341" t="str">
            <v>Sim</v>
          </cell>
          <cell r="M341" t="str">
            <v>O crescimento de consumi nesta área é um produto que de 100% da população 60% ou mais consome em todo o mundo</v>
          </cell>
          <cell r="N341" t="str">
            <v>Daqui a 1 ano pretendo expandir muito bem meu negócio para fora da cidade e do País e ser um grande Empresário e conhecido !</v>
          </cell>
          <cell r="O341" t="str">
            <v xml:space="preserve">Um impacto imensamente grande e satisfatório para realizar e ajudar mais ainda no negócio ! </v>
          </cell>
          <cell r="P341" t="str">
            <v>Aumentar os produtos para ter uma maior venda e aumentar meu local !</v>
          </cell>
          <cell r="Q341" t="str">
            <v>Dentro de mim creio que nada pois tenho uma determinada força de vontade de crescer e incentivo para isso então nada pode me parar a não ser o dinheir</v>
          </cell>
          <cell r="R341" t="str">
            <v>Muitas coisas muitos objetivos e aprender mais pois conhecimentos nunca são demais</v>
          </cell>
        </row>
        <row r="342">
          <cell r="A342" t="str">
            <v>Casual store</v>
          </cell>
          <cell r="B342" t="str">
            <v>Edgleizia Brito</v>
          </cell>
          <cell r="C342" t="str">
            <v>gleizia.brito21@hotmail.com</v>
          </cell>
          <cell r="D342" t="str">
            <v>Feminino</v>
          </cell>
          <cell r="E342" t="str">
            <v>Superior incompleto</v>
          </cell>
          <cell r="F342">
            <v>34642</v>
          </cell>
          <cell r="G342" t="str">
            <v>(82) 99125-4795</v>
          </cell>
          <cell r="H342" t="str">
            <v>57.925-000</v>
          </cell>
          <cell r="I342" t="str">
            <v>Barra de Santo Antônio</v>
          </cell>
          <cell r="J342" t="str">
            <v>Alagoas</v>
          </cell>
          <cell r="K342" t="str">
            <v>Individual (estou sozinho(a))</v>
          </cell>
          <cell r="L342" t="str">
            <v>Sim</v>
          </cell>
          <cell r="M342" t="str">
            <v>O desemprego a crise econômica no Brasil porém eu sempre tive um espírito empreender queria ter minha própria renda vindo da minha força de vontade.</v>
          </cell>
          <cell r="N342" t="str">
            <v>Meu sonho é poder abrir minha loja nossa um sonho a quee me acompanha a anos.</v>
          </cell>
          <cell r="O342" t="str">
            <v>Nossa seria algo muito importante para que mais pessoas conhecesse os meus produtos pois ainda sou uma vendedora autônoma porta a porta .</v>
          </cell>
          <cell r="P342" t="str">
            <v>Acho que o meu negócio sempre cai bem , porém a mudança tem que ser em mim .</v>
          </cell>
          <cell r="Q342" t="str">
            <v>Eu me acho um pouco estragada em relação a cuidar da questão financeira pois sempre acabo afundado por não saber administrar o dinheiro.</v>
          </cell>
          <cell r="R342" t="str">
            <v>Ah muito coisa o mais importante seria na questão financeira .</v>
          </cell>
        </row>
        <row r="343">
          <cell r="A343" t="str">
            <v>SOL REPAROS E CONTROLE DE PRAGAS ltda</v>
          </cell>
          <cell r="B343" t="str">
            <v>SOL REPAROS E CONTROLE DE ltda</v>
          </cell>
          <cell r="C343" t="str">
            <v>sollreparos@gmail.com</v>
          </cell>
          <cell r="D343" t="str">
            <v>Feminino</v>
          </cell>
          <cell r="E343" t="str">
            <v>Médio completo</v>
          </cell>
          <cell r="F343">
            <v>31292</v>
          </cell>
          <cell r="G343" t="str">
            <v>(61) 3389-5379</v>
          </cell>
          <cell r="H343" t="str">
            <v>73.350-104</v>
          </cell>
          <cell r="I343" t="str">
            <v>BRASILIA</v>
          </cell>
          <cell r="J343" t="str">
            <v>Goiás</v>
          </cell>
          <cell r="K343" t="str">
            <v>Individual (estou sozinho(a))</v>
          </cell>
          <cell r="L343" t="str">
            <v>Sim</v>
          </cell>
          <cell r="M343" t="str">
            <v>Eu trabalhava em uma empresa daí resolvi montar a minha</v>
          </cell>
          <cell r="N343" t="str">
            <v>Pagar todas as minhas dúvidas e limpar meu nome  pois isso tem tirado o meu sono</v>
          </cell>
          <cell r="O343" t="str">
            <v xml:space="preserve">100%pois o que me impede de crescer é a falta de crédito e confiança dos credores quando o empresário erra uma vez e cai não consegui mais cresce </v>
          </cell>
          <cell r="P343" t="str">
            <v>Preciso crescer e ter bom Funcionrios  que realmente queiram compromisso com a empresa</v>
          </cell>
          <cell r="Q343" t="str">
            <v>Ter mais controle financeiro e coragem  para crescer o número de funcionários</v>
          </cell>
          <cell r="R343" t="str">
            <v>Um mês acho pouco mas ajudaria uns 70% já ajudarão bastante</v>
          </cell>
        </row>
        <row r="344">
          <cell r="A344" t="str">
            <v>Pé no Chão Espaço de Brincar</v>
          </cell>
          <cell r="B344" t="str">
            <v>Pé no Chão de Brincar</v>
          </cell>
          <cell r="C344" t="str">
            <v>gabriela171184@gmail.com</v>
          </cell>
          <cell r="D344" t="str">
            <v>Feminino</v>
          </cell>
          <cell r="E344" t="str">
            <v>Superior completo</v>
          </cell>
          <cell r="F344">
            <v>31003</v>
          </cell>
          <cell r="G344" t="str">
            <v>(11) 89846-5696</v>
          </cell>
          <cell r="H344" t="str">
            <v>07.144-865</v>
          </cell>
          <cell r="I344" t="str">
            <v>guarulhos</v>
          </cell>
          <cell r="J344" t="str">
            <v>Espírito Santo</v>
          </cell>
          <cell r="K344" t="str">
            <v>Sociedade (tenho sócios)</v>
          </cell>
          <cell r="L344" t="str">
            <v>Sim</v>
          </cell>
          <cell r="M344" t="str">
            <v xml:space="preserve">O Pé no Chão - espaço de brincar nasceu com a maternidade somada ao desejo de desenvolver algo com propósito. </v>
          </cell>
          <cell r="N344" t="str">
            <v>Fazer uma mini-quadra coberta. Cerca de 30 mil reais.</v>
          </cell>
          <cell r="O344" t="str">
            <v>No negócio, mais possibilidades de atividades. Na vida pessoal, mais realização.</v>
          </cell>
          <cell r="P344" t="str">
            <v>Aumentar o faturamento e fazer um fundo de caixa para arcar com o investimento.</v>
          </cell>
          <cell r="Q344" t="str">
            <v>Medo de arriscar, melhores planos financeiros e mais engajamento em vendas.</v>
          </cell>
          <cell r="R344" t="str">
            <v>Estruturar financeiro, melhores tomadas de decisões e mais segurança no planejamento.</v>
          </cell>
        </row>
        <row r="345">
          <cell r="A345" t="str">
            <v>My Beverage House</v>
          </cell>
          <cell r="B345" t="str">
            <v>Gleidson Santos</v>
          </cell>
          <cell r="C345" t="str">
            <v>gleidson.ferabb@gmail.com</v>
          </cell>
          <cell r="D345" t="str">
            <v>Masculino</v>
          </cell>
          <cell r="E345" t="str">
            <v>Superior incompleto</v>
          </cell>
          <cell r="F345">
            <v>34490</v>
          </cell>
          <cell r="G345" t="str">
            <v>(62) 98143-5405</v>
          </cell>
          <cell r="H345" t="str">
            <v>45.658-578</v>
          </cell>
          <cell r="I345" t="str">
            <v>Ilhéus</v>
          </cell>
          <cell r="J345" t="str">
            <v>Bahia</v>
          </cell>
          <cell r="K345" t="str">
            <v>Individual (estou sozinho(a))</v>
          </cell>
          <cell r="L345" t="str">
            <v>Sim</v>
          </cell>
          <cell r="M345" t="str">
            <v>Após trabalhar em uma distribuidora de vinhos, tive a ideia de trazer esse ramo para a minha região, porém eu saberia que não seria fácil.</v>
          </cell>
          <cell r="N345" t="str">
            <v>Ser o maior referencial em distribuição de bebidas (de modo geral) na minha região.</v>
          </cell>
          <cell r="O345" t="str">
            <v>A mudança seria notória, já que não há muitas inovações aqui na região, sendo então um diferencial e um ponto forte do meu negócio.</v>
          </cell>
          <cell r="P345" t="str">
            <v>Investir em um showroom maior e adequado, bem como um ambiente para degustação e eventos.</v>
          </cell>
          <cell r="Q345" t="str">
            <v>Melhorar a busca de informações bem como a transmissão das mesmas.</v>
          </cell>
          <cell r="R345" t="str">
            <v>Melhor fluxo de vendas com atração de mais clientes.</v>
          </cell>
        </row>
        <row r="346">
          <cell r="A346" t="str">
            <v>TitanSpice Fashion</v>
          </cell>
          <cell r="B346" t="str">
            <v>Ieldsmara Freitas Santos</v>
          </cell>
          <cell r="C346" t="str">
            <v>divulgabrasilmg@gmail.com</v>
          </cell>
          <cell r="D346" t="str">
            <v>Feminino</v>
          </cell>
          <cell r="E346" t="str">
            <v>Superior incompleto</v>
          </cell>
          <cell r="F346">
            <v>32837</v>
          </cell>
          <cell r="G346" t="str">
            <v>(31) 99180-5822</v>
          </cell>
          <cell r="H346" t="str">
            <v>32.315-140</v>
          </cell>
          <cell r="I346" t="str">
            <v>Contagem</v>
          </cell>
          <cell r="J346" t="str">
            <v>Minas Gerais</v>
          </cell>
          <cell r="K346" t="str">
            <v>Individual (estou sozinho(a))</v>
          </cell>
          <cell r="L346" t="str">
            <v>Sim</v>
          </cell>
          <cell r="M346" t="str">
            <v xml:space="preserve">Nasceu do sonho da independência financeira, do sonho por saber desenhar, do sonho por roupas </v>
          </cell>
          <cell r="N346" t="str">
            <v>A loja física em um local plano, bem de vista, onde consiga mostrar o meu talento. 10 mil reais seria o inicial</v>
          </cell>
          <cell r="O346" t="str">
            <v>Impacto total de crescimento e reconhecimento não só financeiro mas pessoal também, o que pode ser bem visto para mim e meus clientes.</v>
          </cell>
          <cell r="P346" t="str">
            <v>Talvez separar finanças, separar sonhos de realidade do momento, separar dívidas pessoais de dividas da empresa etc</v>
          </cell>
          <cell r="Q346" t="str">
            <v>Pensar em melhorias para mim , para meus sonhos, para meu crescimento, pra ter meus pés no chão e andar com minhas próprias pernas.</v>
          </cell>
          <cell r="R346" t="str">
            <v>Crescimento financeiro, crescimento pessoal, crescimento profissional.</v>
          </cell>
        </row>
        <row r="347">
          <cell r="A347" t="str">
            <v>Thaynnara Silva dos Santos Alvarez</v>
          </cell>
          <cell r="B347" t="str">
            <v>Thaynnara Silva dos Alvarez</v>
          </cell>
          <cell r="C347" t="str">
            <v>thaynnarasantos@live.com</v>
          </cell>
          <cell r="D347" t="str">
            <v>Feminino</v>
          </cell>
          <cell r="E347" t="str">
            <v>Médio completo</v>
          </cell>
          <cell r="F347">
            <v>33846</v>
          </cell>
          <cell r="G347" t="str">
            <v>(13) 99735-1165</v>
          </cell>
          <cell r="H347" t="str">
            <v>11.350-560</v>
          </cell>
          <cell r="I347" t="str">
            <v>São Vicente</v>
          </cell>
          <cell r="J347" t="str">
            <v>Espírito Santo</v>
          </cell>
          <cell r="K347" t="str">
            <v>Individual (estou sozinho(a))</v>
          </cell>
          <cell r="L347" t="str">
            <v>Sim</v>
          </cell>
          <cell r="M347" t="str">
            <v>Nos últimos tempos tenho percebido o quanto tem crescido esses buffets móveis, e eles são os principais clientes para este ramo.</v>
          </cell>
          <cell r="N347" t="str">
            <v>ter a minha empresa aberta, estabilizada, e gerando empregos</v>
          </cell>
          <cell r="O347" t="str">
            <v>ser dona do meu próprio negócio, e e ter um negócio estabilizado.</v>
          </cell>
          <cell r="P347" t="str">
            <v>preciso aprender mais, sobre empreender, sobre custos, preciso aprender a ser profissional e agir pela razão.</v>
          </cell>
          <cell r="Q347" t="str">
            <v>Preciso aprender a poupar, e acumular o dinheiro necessário.</v>
          </cell>
          <cell r="R347" t="str">
            <v>Já iria conseguir iniciar meu negócio da melhor maneira possível e segura do que tem que fazer</v>
          </cell>
        </row>
        <row r="348">
          <cell r="A348" t="str">
            <v>K L da Silva</v>
          </cell>
          <cell r="B348" t="str">
            <v>Thiago Silva</v>
          </cell>
          <cell r="C348" t="str">
            <v>trsilva1989@yahoo.com.br</v>
          </cell>
          <cell r="D348" t="str">
            <v>Masculino</v>
          </cell>
          <cell r="E348" t="str">
            <v>Superior completo</v>
          </cell>
          <cell r="F348">
            <v>32528</v>
          </cell>
          <cell r="G348" t="str">
            <v>(11) 97452-6162</v>
          </cell>
          <cell r="H348" t="str">
            <v>12.321-312</v>
          </cell>
          <cell r="I348" t="str">
            <v>Jacareí</v>
          </cell>
          <cell r="J348" t="str">
            <v>São Paulo</v>
          </cell>
          <cell r="K348" t="str">
            <v>Individual (estou sozinho(a))</v>
          </cell>
          <cell r="L348" t="str">
            <v>Sim</v>
          </cell>
          <cell r="M348" t="str">
            <v>Por causa das minhas experiências passadas e a detecção de oportunidade de mercado em minha região.</v>
          </cell>
          <cell r="N348" t="str">
            <v xml:space="preserve">Montar o prédio próprio para sediar a empresa e estoque </v>
          </cell>
          <cell r="O348" t="str">
            <v xml:space="preserve">Geração de empregos , rendas e oportunidades de crescimentos para região </v>
          </cell>
          <cell r="P348" t="str">
            <v>Equilíbrio do fluxo de caixa, flexibilização do capital da empresa e investimentos.</v>
          </cell>
          <cell r="Q348" t="str">
            <v>Apreender dizer nao , pulso firme , agir pela razão e não por emoção.</v>
          </cell>
          <cell r="R348" t="str">
            <v xml:space="preserve">Início das construções do prédio , iria flexibilizar o fluxo de caixa </v>
          </cell>
        </row>
        <row r="349">
          <cell r="A349" t="str">
            <v>Angelina</v>
          </cell>
          <cell r="B349" t="str">
            <v>Débora Morais</v>
          </cell>
          <cell r="C349" t="str">
            <v>debora.m.matias@hotmail.com</v>
          </cell>
          <cell r="D349" t="str">
            <v>Feminino</v>
          </cell>
          <cell r="E349" t="str">
            <v>Superior incompleto</v>
          </cell>
          <cell r="F349">
            <v>35226</v>
          </cell>
          <cell r="G349" t="str">
            <v>(22) 99926-7422</v>
          </cell>
          <cell r="H349" t="str">
            <v>27.963-784</v>
          </cell>
          <cell r="I349" t="str">
            <v>Macaé</v>
          </cell>
          <cell r="J349" t="str">
            <v>Rio de Janeiro</v>
          </cell>
          <cell r="K349" t="str">
            <v>Sociedade (tenho sócios)</v>
          </cell>
          <cell r="L349" t="str">
            <v>Sim</v>
          </cell>
          <cell r="M349" t="str">
            <v>O crochê e artes manuais ja estavam na família, por isso dei o nome da minha avó ao negócio, junto a minha irmã sonhamos em viver do que amamos fazer.</v>
          </cell>
          <cell r="N349" t="str">
            <v>Precisamos de um lugar para o ateliê. Alugado em nosso bairro seria entre R$600 a R$1000. Um espaço próprio (ideal) não temos ideia.</v>
          </cell>
          <cell r="O349" t="str">
            <v>Tendo um espaço eu não precisaria fazer entregas economizando um dinheiro e não precisaria receber as pessoas em casa. O ateliê funciona no meu quarto</v>
          </cell>
          <cell r="P349" t="str">
            <v>Organizar minhas finanças para conseguir poupar mais.</v>
          </cell>
          <cell r="Q349" t="str">
            <v>Como empreendedora preciso buscar mais informações que ajudem a expandir meu negócio.</v>
          </cell>
          <cell r="R349" t="str">
            <v>Acho que conseguiria organizar e planejar o uso do dinheiro além de saber com confiança se é o momento de adquirir crédito.</v>
          </cell>
        </row>
        <row r="350">
          <cell r="A350" t="str">
            <v>CIA DA COSTURA COMERCIO DE ARTIGOS DO VE</v>
          </cell>
          <cell r="B350" t="str">
            <v>Izadora Cristina</v>
          </cell>
          <cell r="C350" t="str">
            <v>izadora5037@hotmail.com</v>
          </cell>
          <cell r="D350" t="str">
            <v>Feminino</v>
          </cell>
          <cell r="E350" t="str">
            <v>Superior completo</v>
          </cell>
          <cell r="F350">
            <v>33605</v>
          </cell>
          <cell r="G350" t="str">
            <v>(41) 98410-5751</v>
          </cell>
          <cell r="H350" t="str">
            <v>80.320-120</v>
          </cell>
          <cell r="I350" t="str">
            <v>Curitiba</v>
          </cell>
          <cell r="J350" t="str">
            <v>Paraná</v>
          </cell>
          <cell r="K350" t="str">
            <v>Individual (estou sozinho(a))</v>
          </cell>
          <cell r="L350" t="str">
            <v>Sim</v>
          </cell>
          <cell r="M350" t="str">
            <v>Comprei  o atelie da minha tia,a qual se aposentou.Sempre tive vontade de ter meu próprio negocio,e como eu tinha jeito e a oportunidade aproveitei.</v>
          </cell>
          <cell r="N350" t="str">
            <v>Reformar minha loja , comprar um carro básico e viajar para fora do pais. Calculei em torno de R$ 35,000.</v>
          </cell>
          <cell r="O350" t="str">
            <v>Acredito que para fazer a loja  crescer,teria que investir mais para aumentar a produção, e divulgação de meu negocio, precisaria ter diciplina e foco</v>
          </cell>
          <cell r="P350" t="str">
            <v xml:space="preserve">Investir em mais um funcionário, e em uma pequena reforma . Deixar o local mais atrativo, ter organização  e estabelecer metas.  </v>
          </cell>
          <cell r="Q350" t="str">
            <v>Ser mais segura, ter mais diciplina,estudar e investir em cursos  para que eu sempre acrescente algo a mais a minha equipe e aos meus clientes.</v>
          </cell>
          <cell r="R350" t="str">
            <v>Acredito que de imediato a reforma da loja, pois seria meu principal sonho.</v>
          </cell>
        </row>
        <row r="351">
          <cell r="A351" t="str">
            <v>PROCULT &amp; SOLUÇÕES MERCADOLÓGICAS</v>
          </cell>
          <cell r="B351" t="str">
            <v>Lailla Nayara Alves de Brito Soares</v>
          </cell>
          <cell r="C351" t="str">
            <v>laillanayara@gmail.com</v>
          </cell>
          <cell r="D351" t="str">
            <v>Feminino</v>
          </cell>
          <cell r="E351" t="str">
            <v>Superior completo</v>
          </cell>
          <cell r="F351">
            <v>32824</v>
          </cell>
          <cell r="G351" t="str">
            <v>(82) 98220-8455</v>
          </cell>
          <cell r="H351" t="str">
            <v>57.081-155</v>
          </cell>
          <cell r="I351" t="str">
            <v>Maceió</v>
          </cell>
          <cell r="J351" t="str">
            <v>Alagoas</v>
          </cell>
          <cell r="K351" t="str">
            <v>Individual (estou sozinho(a))</v>
          </cell>
          <cell r="L351" t="str">
            <v>Sim</v>
          </cell>
          <cell r="M351" t="str">
            <v>Nasceu da vontade de prestar serviços culturais a sociedade com qualidade e conteúdo,o maior desafio foi conhecer o mercado no qual ia atuar .</v>
          </cell>
          <cell r="N351" t="str">
            <v>Meu sonho é montar um ambiente de trabalho na minha casa, com notebook,ar,cadeiras,impressora,mesa,estante onde eu possa trabahar com tranquilidade.</v>
          </cell>
          <cell r="O351" t="str">
            <v>Esse sonho iria trazer ordem e organização da minha empresa sem misturar os ambientes da casa.</v>
          </cell>
          <cell r="P351" t="str">
            <v>Primeiro de tudo, mudar comportamento e passar a delimitar o espaço de trabalho e produtividade.</v>
          </cell>
          <cell r="Q351" t="str">
            <v>A mudança interna do empreendedor é diária pois os desafios são contínuos  inclusive se reinventar para adquirir melhores resultados.</v>
          </cell>
          <cell r="R351" t="str">
            <v>Conseguiria encarar com mais ânimo meus objetivos,ser mais assertiva,atacar nas prioridades.</v>
          </cell>
        </row>
        <row r="352">
          <cell r="A352" t="str">
            <v>Gráfica Shalom</v>
          </cell>
          <cell r="B352" t="str">
            <v>Gabriel Carvalho</v>
          </cell>
          <cell r="C352" t="str">
            <v>graficasha@gmail.com</v>
          </cell>
          <cell r="D352" t="str">
            <v>Masculino</v>
          </cell>
          <cell r="E352" t="str">
            <v>Superior incompleto</v>
          </cell>
          <cell r="F352">
            <v>33604</v>
          </cell>
          <cell r="G352" t="str">
            <v>(71) 99294-3637</v>
          </cell>
          <cell r="H352" t="str">
            <v>43.700-000</v>
          </cell>
          <cell r="I352" t="str">
            <v>Simões Filho</v>
          </cell>
          <cell r="J352" t="str">
            <v>Bahia</v>
          </cell>
          <cell r="K352" t="str">
            <v>Individual (estou sozinho(a))</v>
          </cell>
          <cell r="L352" t="str">
            <v>Sim</v>
          </cell>
          <cell r="M352" t="str">
            <v>Nasceu quando eu ainda era crinaça, sempre gostei de informática, desenhos, imagens, criatividade e tal. Nunca tive condições para comprar maquinários</v>
          </cell>
          <cell r="N352" t="str">
            <v>Comprar alguns maquinários básicos, haja vista que hoje trabalho terceirizando os serviços. Custaria em média R$5.000</v>
          </cell>
          <cell r="O352" t="str">
            <v>Nossa! Ter estes maquinários mudariam muita coisa. Digamos que melhoria 40% dos serviços, considerando que não precisaria mais terceirizar.</v>
          </cell>
          <cell r="P352" t="str">
            <v>O aspecto físico dele, digo a fachada, pintura, cadeiras, e também colocar 01 funcionário.</v>
          </cell>
          <cell r="Q352" t="str">
            <v>Preciso de mais disposição, coragem, determinação e disciplina, que considero o mais importante hoje rs</v>
          </cell>
          <cell r="R352" t="str">
            <v>Com certeza a mentoria iria me dá um grande \&amp;#34;empurrão\&amp;#34;, que me faria administrar melhor o meu negócio, e com isso tudo iria passar a andar melhor.</v>
          </cell>
        </row>
        <row r="353">
          <cell r="A353" t="str">
            <v>Hajaluz Atelier</v>
          </cell>
          <cell r="B353" t="str">
            <v>Thaís dos santos norberto</v>
          </cell>
          <cell r="C353" t="str">
            <v>thaisnorberto@gmail.com</v>
          </cell>
          <cell r="D353" t="str">
            <v>Feminino</v>
          </cell>
          <cell r="E353" t="str">
            <v>Médio completo</v>
          </cell>
          <cell r="F353">
            <v>31645</v>
          </cell>
          <cell r="G353" t="str">
            <v>(11) 97665-8923</v>
          </cell>
          <cell r="H353" t="str">
            <v>02.611-001</v>
          </cell>
          <cell r="I353" t="str">
            <v>São Paulo</v>
          </cell>
          <cell r="J353" t="str">
            <v>São Paulo</v>
          </cell>
          <cell r="K353" t="str">
            <v>Individual (estou sozinho(a))</v>
          </cell>
          <cell r="L353" t="str">
            <v>Sim</v>
          </cell>
          <cell r="M353" t="str">
            <v>Meu negócio iniciou através da necessidade. Com a crise financeira fiquei desempregada e não consegui me recolocar no mercado novamente.</v>
          </cell>
          <cell r="N353" t="str">
            <v>Gostaria de aprimorar a minha matéria prima do meu negócio, incluindo materiais mais nobres, e incluir vendas de roupas. Custaria R$ 5000,00.</v>
          </cell>
          <cell r="O353" t="str">
            <v>Um crescimento em novos conhecimentos, e servir com excelência os nossos clientes e todos os envolvidos.</v>
          </cell>
          <cell r="P353" t="str">
            <v xml:space="preserve">Gestão financeira e fomentar as vendas e comprar uma máquina de costura. </v>
          </cell>
          <cell r="Q353" t="str">
            <v xml:space="preserve">Arriscar mais, ser mais organizada, planejar, e administrar melhor o tempo.  </v>
          </cell>
          <cell r="R353" t="str">
            <v xml:space="preserve">Eu conseguiria melhorar o meu pai, melhorar as vendas e gestão de tempo. </v>
          </cell>
        </row>
        <row r="354">
          <cell r="A354" t="str">
            <v>Estar Fit Delivery Fortaleza</v>
          </cell>
          <cell r="B354" t="str">
            <v>Sydneia de Oliveira Brito</v>
          </cell>
          <cell r="C354" t="str">
            <v>sydneia@oi.com.br</v>
          </cell>
          <cell r="D354" t="str">
            <v>Feminino</v>
          </cell>
          <cell r="E354" t="str">
            <v>Superior completo</v>
          </cell>
          <cell r="F354">
            <v>31072</v>
          </cell>
          <cell r="G354" t="str">
            <v>(85) 99916-1133</v>
          </cell>
          <cell r="H354" t="str">
            <v>61.645-200</v>
          </cell>
          <cell r="I354" t="str">
            <v>Caucaia</v>
          </cell>
          <cell r="J354" t="str">
            <v>Ceará</v>
          </cell>
          <cell r="K354" t="str">
            <v>Individual (estou sozinho(a))</v>
          </cell>
          <cell r="L354" t="str">
            <v>Sim</v>
          </cell>
          <cell r="M354" t="str">
            <v>Após a cirurgia bariátrica da minha mãe, reaprendi a cozinhar de forma mais saudável para cuidar dela . Percebi que podia ajudar outras pessoas também</v>
          </cell>
          <cell r="N354" t="str">
            <v>Viver do meu negócio e aumentar a clientela. R$ 2.500,00</v>
          </cell>
          <cell r="O354" t="str">
            <v>Conseguiria formalizar minha empresa e viver da minha paixão que é a gastronomia</v>
          </cell>
          <cell r="P354" t="str">
            <v>Aumentar a equipe para dividir tarefas, pois faço tudo no momento, desde a produção até a entrega</v>
          </cell>
          <cell r="Q354" t="str">
            <v>Ousar mais e controlar a ansiedade. Melhorar parcerias e redes de contatos, participo de feiras, mas não tenho retorno</v>
          </cell>
          <cell r="R354" t="str">
            <v>Ter expertise necessária para padronizar processos de como administrar meu negócio e fazê-lo crescer</v>
          </cell>
        </row>
        <row r="355">
          <cell r="A355" t="str">
            <v>Barkus Educacional</v>
          </cell>
          <cell r="B355" t="str">
            <v>Maria Beatriz Santos Silveira</v>
          </cell>
          <cell r="C355" t="str">
            <v>biasantos@barkus.com.br</v>
          </cell>
          <cell r="D355" t="str">
            <v>Feminino</v>
          </cell>
          <cell r="E355" t="str">
            <v>Superior incompleto</v>
          </cell>
          <cell r="F355">
            <v>35150</v>
          </cell>
          <cell r="G355" t="str">
            <v>(21) 96558-9026</v>
          </cell>
          <cell r="H355" t="str">
            <v>20.775-150</v>
          </cell>
          <cell r="I355" t="str">
            <v>Rio de Janeiro</v>
          </cell>
          <cell r="J355" t="str">
            <v>Rio de Janeiro</v>
          </cell>
          <cell r="K355" t="str">
            <v>Sociedade (tenho sócios)</v>
          </cell>
          <cell r="L355" t="str">
            <v>Sim</v>
          </cell>
          <cell r="M355" t="str">
            <v>Tudo começou a partir de um projeto de ensino médio. Nós fundamos a Barkus com o objetivo de levar educação financeira para outros jovens como nós.</v>
          </cell>
          <cell r="N355" t="str">
            <v>Gostaria de expandir nossa equipe de professores/consultores e nos formalizar. Custaria em torno de 3 mil reais.</v>
          </cell>
          <cell r="O355" t="str">
            <v>Conseguiríamos atingir mais pessoas e aumentar nosso impacto social, além de estabilizar nosso salário.</v>
          </cell>
          <cell r="P355" t="str">
            <v>Precisaria criar grupos de treinamento para novos professores/consultores e contratar novos colaboradores para nos auxiliar com marketing e vendas.</v>
          </cell>
          <cell r="Q355" t="str">
            <v>Precisaria ser menos controladora para conseguir descentralizar um pouco as decisões. Tenho um apego ao negócio e preciso trabalhar isso para crescer.</v>
          </cell>
          <cell r="R355" t="str">
            <v>Conseguiria montar um plano de expansão para atender mais pessoas através do treinamento de professores/consultores na nossa metodologia.</v>
          </cell>
        </row>
        <row r="356">
          <cell r="A356" t="str">
            <v xml:space="preserve">Douglas Joaquim Santana </v>
          </cell>
          <cell r="B356" t="str">
            <v>Douglas Joaquim Santana</v>
          </cell>
          <cell r="C356" t="str">
            <v>douglasjoaquimsantana@gmail.com</v>
          </cell>
          <cell r="D356" t="str">
            <v>Masculino</v>
          </cell>
          <cell r="E356" t="str">
            <v>Superior completo</v>
          </cell>
          <cell r="F356">
            <v>28694</v>
          </cell>
          <cell r="G356" t="str">
            <v>(11) 96340-4824</v>
          </cell>
          <cell r="H356" t="str">
            <v>08.695-400</v>
          </cell>
          <cell r="I356" t="str">
            <v>Suzano</v>
          </cell>
          <cell r="J356" t="str">
            <v>São Paulo</v>
          </cell>
          <cell r="K356" t="str">
            <v>Individual (estou sozinho(a))</v>
          </cell>
          <cell r="L356" t="str">
            <v>Sim</v>
          </cell>
          <cell r="M356" t="str">
            <v>Estava desempregado e recebi um dinheiro de uma ação judicial e resolvi investir uma parte do dinheiro na compra de pranchas de skate para revender.</v>
          </cell>
          <cell r="N356" t="str">
            <v>Gostaria de ver os produtos da minha marca em lojas de skate em nível nacional, isso custaria um bom dinheiro, não tenho ideia do montante.</v>
          </cell>
          <cell r="O356" t="str">
            <v>Seria um impacto extraordinário em ambas áreas, poder administrar e viver do meu negócio, seria a realização de um sonho.</v>
          </cell>
          <cell r="P356" t="str">
            <v>Preciso ter os produtos e os parceiros lojistas para revende-lo.</v>
          </cell>
          <cell r="Q356" t="str">
            <v>Preciso de um comportamento de empreendedor, acredito que saber lidar com o negócio que estou atuando em geral.</v>
          </cell>
          <cell r="R356" t="str">
            <v>Iria receber um crescimento sobre como atingir meu objetivo.</v>
          </cell>
        </row>
        <row r="357">
          <cell r="A357" t="str">
            <v>Vitrine moderna</v>
          </cell>
          <cell r="B357" t="str">
            <v>Talita Silva</v>
          </cell>
          <cell r="C357" t="str">
            <v>talitasilva724@gmail.com</v>
          </cell>
          <cell r="D357" t="str">
            <v>Feminino</v>
          </cell>
          <cell r="E357" t="str">
            <v>Médio completo</v>
          </cell>
          <cell r="F357">
            <v>35217</v>
          </cell>
          <cell r="G357" t="str">
            <v>(91) 98150-3564</v>
          </cell>
          <cell r="H357" t="str">
            <v>66.095-720</v>
          </cell>
          <cell r="I357" t="str">
            <v>Belém</v>
          </cell>
          <cell r="J357" t="str">
            <v>Pará</v>
          </cell>
          <cell r="K357" t="str">
            <v>Individual (estou sozinho(a))</v>
          </cell>
          <cell r="L357" t="str">
            <v>Sim</v>
          </cell>
          <cell r="M357" t="str">
            <v>Precisava de um emprego e passar mais tempo com a minha família.  Os desafios foram os clientes que tive que conquistar e pouco dinheiro para investir</v>
          </cell>
          <cell r="N357" t="str">
            <v>Montar a minha loja virtual com entrega em todo o mundo. Custa em torno de R$2.000,00.</v>
          </cell>
          <cell r="O357" t="str">
            <v xml:space="preserve">Estabilidade financeira e aumento de vendas e clientes. </v>
          </cell>
          <cell r="P357" t="str">
            <v>Aumentar o meu capital de giro, contratar colaboradores e criar um site</v>
          </cell>
          <cell r="Q357" t="str">
            <v xml:space="preserve">Ser mais comunicativa e procurar novos meios de melhorar o meu negócios. </v>
          </cell>
          <cell r="R357" t="str">
            <v xml:space="preserve">Melhorar o custo benefício dos meus produtos, aumentar minhas vendas e alcançar mais clientes. </v>
          </cell>
        </row>
        <row r="358">
          <cell r="A358" t="str">
            <v xml:space="preserve">ENOVACON </v>
          </cell>
          <cell r="B358" t="str">
            <v>Adeilson Mendes</v>
          </cell>
          <cell r="C358" t="str">
            <v>adeilsoncarlos.am@gmail.com</v>
          </cell>
          <cell r="D358" t="str">
            <v>Masculino</v>
          </cell>
          <cell r="E358" t="str">
            <v>Superior completo</v>
          </cell>
          <cell r="F358">
            <v>33620</v>
          </cell>
          <cell r="G358" t="str">
            <v>(31) 99129-5780</v>
          </cell>
          <cell r="H358" t="str">
            <v>31.540-640</v>
          </cell>
          <cell r="I358" t="str">
            <v>Belo Horizonte</v>
          </cell>
          <cell r="J358" t="str">
            <v>Minas Gerais</v>
          </cell>
          <cell r="K358" t="str">
            <v>Sociedade (tenho sócios)</v>
          </cell>
          <cell r="L358" t="str">
            <v>Sim</v>
          </cell>
          <cell r="M358" t="str">
            <v>Eu queria ter um salário melhor e sempre tive o sonho de empreender. Então paguei o preço para aprender sobre minha área e comecei sem nada.</v>
          </cell>
          <cell r="N358" t="str">
            <v>Ser um palestrante conhecido nacionalmente, com 20 mil seriam possíveis facilitar o trajeto</v>
          </cell>
          <cell r="O358" t="str">
            <v>Além de ajudar outras pessoas a sonharem, atrairia muitos contatos para meu negócio.</v>
          </cell>
          <cell r="P358" t="str">
            <v>Processo de marketing, divulgar a empresa com mais eficiência.</v>
          </cell>
          <cell r="Q358" t="str">
            <v>Mais foco, pelo motivo que o negócio ainda não me gera renda suficiente, acabo perdendo um pouco o foco para colocar renda.</v>
          </cell>
          <cell r="R358" t="str">
            <v>A identificar quais pontos são palpáveis e como seria possível materializar de forma mais eficiente.</v>
          </cell>
        </row>
        <row r="359">
          <cell r="A359" t="str">
            <v xml:space="preserve">Vendas de calçados infantis </v>
          </cell>
          <cell r="B359" t="str">
            <v>ELANES CRISTINA NASCIMENTO</v>
          </cell>
          <cell r="C359" t="str">
            <v>e.lanescristinasantos@gmail.com</v>
          </cell>
          <cell r="D359" t="str">
            <v>Feminino</v>
          </cell>
          <cell r="E359" t="str">
            <v>Superior incompleto</v>
          </cell>
          <cell r="F359">
            <v>32328</v>
          </cell>
          <cell r="G359" t="str">
            <v>(98) 98721-0849</v>
          </cell>
          <cell r="H359" t="str">
            <v>65.060-150</v>
          </cell>
          <cell r="I359" t="str">
            <v>São Luís</v>
          </cell>
          <cell r="J359" t="str">
            <v>Maranhão</v>
          </cell>
          <cell r="K359" t="str">
            <v>Individual (estou sozinho(a))</v>
          </cell>
          <cell r="L359" t="str">
            <v>Sim</v>
          </cell>
          <cell r="M359" t="str">
            <v>Ao ter o meu primeiro filho tive a nescessidade de sair do meu emprego para cuidar do meu filho JÁ que não tinha ninguém para cuidar dele.</v>
          </cell>
          <cell r="N359" t="str">
            <v>Trabalhar com calçados no atacado. O valor equivalente a  5 a 10 mil reais.</v>
          </cell>
          <cell r="O359" t="str">
            <v>Pessoalmente seria a realização de um sonho ja que sempre tive desejo de empreender. JÁ fiz outros investimentos que não deram certo.</v>
          </cell>
          <cell r="P359" t="str">
            <v>Primeiro fazer a separação entre finanças pessoais do negócio. Ter mais produtos atrativos para novos clientes.fidelizar cliente através do atendiment</v>
          </cell>
          <cell r="Q359" t="str">
            <v>Ter um maior controle do dinheiro.Ter cuidado com os investimentos para não comprar mercadorias que não vendem.</v>
          </cell>
          <cell r="R359" t="str">
            <v>Com a ajuda da mentoria será possível organizar meu fluxo de caixa e alavancar vendas.</v>
          </cell>
        </row>
        <row r="360">
          <cell r="A360" t="str">
            <v>EstampArt Brindes</v>
          </cell>
          <cell r="B360" t="str">
            <v>Tatiane Scheffer Stigert</v>
          </cell>
          <cell r="C360" t="str">
            <v>estampartbrindesjf@gmail.com</v>
          </cell>
          <cell r="D360" t="str">
            <v>Feminino</v>
          </cell>
          <cell r="E360" t="str">
            <v>Superior incompleto</v>
          </cell>
          <cell r="F360">
            <v>33788</v>
          </cell>
          <cell r="G360" t="str">
            <v>(32) 98860-9426</v>
          </cell>
          <cell r="H360" t="str">
            <v>36.036-230</v>
          </cell>
          <cell r="I360" t="str">
            <v>Juiz de Fora</v>
          </cell>
          <cell r="J360" t="str">
            <v>Minas Gerais</v>
          </cell>
          <cell r="K360" t="str">
            <v>Individual (estou sozinho(a))</v>
          </cell>
          <cell r="L360" t="str">
            <v>Sim</v>
          </cell>
          <cell r="M360" t="str">
            <v>Meu maior sonho foi abrir meu negocio proprio, comprei algumas maquinas e com o lucro estou pagando e expandindo cada vez mais.</v>
          </cell>
          <cell r="N360" t="str">
            <v>Gostaria muito de abrir uma loja física, para expandir meu negócio e para ter melhor atendimento ao público.   Ficaria em 10.000,00.</v>
          </cell>
          <cell r="O360" t="str">
            <v>Aumentaria significante as vendas, e daria para fazer um estoque e vender produtos a pronta entrega que faz toda diferença no meu negócio.</v>
          </cell>
          <cell r="P360" t="str">
            <v>Preciso ter um capital de Giro, pois tudo que entra vai para pagar a matéria prima usada na produção e pagamento de máquinas que comprei para começar.</v>
          </cell>
          <cell r="Q360" t="str">
            <v>Preciso ter maturidade para vencer os obstáculos que possa surgir, com determinação que tudo irá dar certo.</v>
          </cell>
          <cell r="R360" t="str">
            <v>Conseguiria tomar as decisões corretas para não prejudicar a empresa, identificar os erros e saber solucionar para buscar a excelência.</v>
          </cell>
        </row>
        <row r="361">
          <cell r="A361" t="str">
            <v>Kidoce Bomboniere</v>
          </cell>
          <cell r="B361" t="str">
            <v>Paula Santos de Jesus</v>
          </cell>
          <cell r="C361" t="str">
            <v>paulasantosdejesus14@gmail.com</v>
          </cell>
          <cell r="D361" t="str">
            <v>Feminino</v>
          </cell>
          <cell r="E361" t="str">
            <v>Fundamental I completo</v>
          </cell>
          <cell r="F361">
            <v>33133</v>
          </cell>
          <cell r="G361" t="str">
            <v>(71) 9996-8741</v>
          </cell>
          <cell r="H361" t="str">
            <v>42.833-000</v>
          </cell>
          <cell r="I361" t="str">
            <v>Camaçari</v>
          </cell>
          <cell r="J361" t="str">
            <v>Bahia</v>
          </cell>
          <cell r="K361" t="str">
            <v>Individual (estou sozinho(a))</v>
          </cell>
          <cell r="L361" t="str">
            <v>Sim</v>
          </cell>
          <cell r="M361" t="str">
            <v xml:space="preserve">Foi dirrepente tudo muito rápido o antigo dono estava passando a loja mim perguntou se eu não queria aí eu aceitei mim joguei na verdade rsrs </v>
          </cell>
          <cell r="N361" t="str">
            <v xml:space="preserve">No momento meu sonho é organizar melhor minha loja eu creio que uns 20mil daria </v>
          </cell>
          <cell r="O361" t="str">
            <v>Seria o crescimento do meu negócio é na minha estabilidade na minha vida pessoal</v>
          </cell>
          <cell r="P361" t="str">
            <v>Não mudaria eu acrescentaria mas mercadorias e satisfação pros meus clientes</v>
          </cell>
          <cell r="Q361" t="str">
            <v>Acho que estou no caminho certo oque há dentro de mim é a melhoria de minha loja</v>
          </cell>
          <cell r="R361" t="str">
            <v>A organização se tá vendendo bem como a loja está se da lucro direitinho muitas coisas</v>
          </cell>
        </row>
        <row r="362">
          <cell r="A362" t="str">
            <v>LV PRINT DESIGN GRÁFICO</v>
          </cell>
          <cell r="B362" t="str">
            <v>Lucas Vieira Nascimento</v>
          </cell>
          <cell r="C362" t="str">
            <v>lucas.vieira.nascimento@gmail.com</v>
          </cell>
          <cell r="D362" t="str">
            <v>Masculino</v>
          </cell>
          <cell r="E362" t="str">
            <v>Superior incompleto</v>
          </cell>
          <cell r="F362">
            <v>32283</v>
          </cell>
          <cell r="G362" t="str">
            <v>(21) 96774-5192</v>
          </cell>
          <cell r="H362" t="str">
            <v>23.076-000</v>
          </cell>
          <cell r="I362" t="str">
            <v>Rio de Janeiro</v>
          </cell>
          <cell r="J362" t="str">
            <v>Rio de Janeiro</v>
          </cell>
          <cell r="K362" t="str">
            <v>Individual (estou sozinho(a))</v>
          </cell>
          <cell r="L362" t="str">
            <v>Sim</v>
          </cell>
          <cell r="M362" t="str">
            <v>Na busca de oferecer um serviço diferenciado dos concorrentes. O desafio continua sendo a venda.</v>
          </cell>
          <cell r="N362" t="str">
            <v>Gostaria de comprar minha casa própria, carro e ter uma vida financeira mais equilibrada e confortável.</v>
          </cell>
          <cell r="O362" t="str">
            <v>Uma satisfação muito grande e o desejo de lutar cada dia mais pela melhoria como profissional e como pessoa.</v>
          </cell>
          <cell r="P362" t="str">
            <v>Trabalhar mais na divulgação, conquistar novos clientes e ganhar confiança do consumidor online, já que o meu negócio é gráfica online.</v>
          </cell>
          <cell r="Q362" t="str">
            <v>Saber controlar as finanças e separar o dinheiro pessoal do dinheiro da empresa.</v>
          </cell>
          <cell r="R362" t="str">
            <v>Limpar meu nome e conseguir dar uma entrada na minha casa própria junto a minha esposa.</v>
          </cell>
        </row>
        <row r="363">
          <cell r="A363" t="str">
            <v xml:space="preserve">Aie Orum Assesssoria e Produção </v>
          </cell>
          <cell r="B363" t="str">
            <v>Diego Bernardes da Silva</v>
          </cell>
          <cell r="C363" t="str">
            <v>redecenafro@gmail.com</v>
          </cell>
          <cell r="D363" t="str">
            <v>Masculino</v>
          </cell>
          <cell r="E363" t="str">
            <v>Superior incompleto</v>
          </cell>
          <cell r="F363">
            <v>32289</v>
          </cell>
          <cell r="G363" t="str">
            <v>(82) 9885-0638</v>
          </cell>
          <cell r="H363" t="str">
            <v>57.040-470</v>
          </cell>
          <cell r="I363" t="str">
            <v>Maceió</v>
          </cell>
          <cell r="J363" t="str">
            <v>Alagoas</v>
          </cell>
          <cell r="K363" t="str">
            <v>Sociedade (tenho sócios)</v>
          </cell>
          <cell r="L363" t="str">
            <v>Sim</v>
          </cell>
          <cell r="M363" t="str">
            <v>O negócio surgiu em 2016 com a necessidade e uma empresa que realizar espetáculos e eventos voltado para o público afro.</v>
          </cell>
          <cell r="N363" t="str">
            <v>Seria de estrutura melhor a empresa com um espaço físico adequando para atendimento aos nossos clientes. O valor seria de R$ 50 000,00</v>
          </cell>
          <cell r="O363" t="str">
            <v>Inicialmente acredito que com este sonho realizado poderia colocar em prática os projetos, além de servir com capital de investimento.</v>
          </cell>
          <cell r="P363" t="str">
            <v>Precisaria me capacitar e me aprofundar no quesito controle financeiro, para o alcance da sustentabilidade financeira pretendida.</v>
          </cell>
          <cell r="Q363" t="str">
            <v>Pensar mais antes de agir e ter alto controle financeiro.</v>
          </cell>
          <cell r="R363" t="str">
            <v>Controle financeira, planejamento dentro da empresas e melhoria na prestação de serviço.</v>
          </cell>
        </row>
        <row r="364">
          <cell r="A364" t="str">
            <v>BRUNO AUTO ELÉTRICA</v>
          </cell>
          <cell r="B364" t="str">
            <v>Joel Pereira</v>
          </cell>
          <cell r="C364" t="str">
            <v>739069609818309@facebook.com</v>
          </cell>
          <cell r="D364" t="str">
            <v>Masculino</v>
          </cell>
          <cell r="E364" t="str">
            <v>Médio completo</v>
          </cell>
          <cell r="F364">
            <v>33375</v>
          </cell>
          <cell r="G364" t="str">
            <v>(82) 3025-8510</v>
          </cell>
          <cell r="H364" t="str">
            <v>57.036-370</v>
          </cell>
          <cell r="I364" t="str">
            <v>Maceió</v>
          </cell>
          <cell r="J364" t="str">
            <v>Alagoas</v>
          </cell>
          <cell r="K364" t="str">
            <v>Individual (estou sozinho(a))</v>
          </cell>
          <cell r="L364" t="str">
            <v>Sim</v>
          </cell>
          <cell r="M364" t="str">
            <v xml:space="preserve">Motivação: era assalariado, não mantinha minha familia. Desafio: pedir demissao sem ter nem uma ferramenta para abrir meu negocio. </v>
          </cell>
          <cell r="N364" t="str">
            <v>comprar algumas ferramentas e duas maquinas para melhorar meu serviço.</v>
          </cell>
          <cell r="O364" t="str">
            <v>Poderia oferecer mais serviços,aumentar a clientela, agregar status a minha oficina, consequentemente aumentaria o lucro do negocio.</v>
          </cell>
          <cell r="P364" t="str">
            <v>melhorar alguns pontos físicos do negócio para deixa-lo mais atrativo.</v>
          </cell>
          <cell r="Q364" t="str">
            <v>Ter foco, pensar \&amp;#34;fora da caixa\&amp;#34;, ter um maior comprometimento com minha oficina.</v>
          </cell>
          <cell r="R364" t="str">
            <v>Ter idéias para gerar maior fluxo de clientes que gerariam dinheiro, aumentaria meu lucro e eu poderia começar a guardar o dinheiro do meu sonho.</v>
          </cell>
        </row>
        <row r="365">
          <cell r="A365" t="str">
            <v>Ateliê Pimenta Doce</v>
          </cell>
          <cell r="B365" t="str">
            <v>Jocineide Damasceno Batista</v>
          </cell>
          <cell r="C365" t="str">
            <v>jocydb@hotmail.com</v>
          </cell>
          <cell r="D365" t="str">
            <v>Feminino</v>
          </cell>
          <cell r="E365" t="str">
            <v>Médio incompleto</v>
          </cell>
          <cell r="F365">
            <v>32158</v>
          </cell>
          <cell r="G365" t="str">
            <v>(71) 99223-1189</v>
          </cell>
          <cell r="H365" t="str">
            <v>41.502-410</v>
          </cell>
          <cell r="I365" t="str">
            <v>Salvador</v>
          </cell>
          <cell r="J365" t="str">
            <v>Bahia</v>
          </cell>
          <cell r="K365" t="str">
            <v>Individual (estou sozinho(a))</v>
          </cell>
          <cell r="L365" t="str">
            <v>Sim</v>
          </cell>
          <cell r="M365" t="str">
            <v>Eu usava alongamento de unhas  e decidir tomar o curso de designer, sempre quis ser dona do meu próprio negócio</v>
          </cell>
          <cell r="N365" t="str">
            <v>Uma sala de treinamento e outra com todos serviços para mãos e pés</v>
          </cell>
          <cell r="O365" t="str">
            <v>Prospectiva de clientes , reconhecimento do local e a compra da minha casa</v>
          </cell>
          <cell r="P365" t="str">
            <v>Controle financeiro, a separaçao com minhas divídas pessoais</v>
          </cell>
          <cell r="Q365" t="str">
            <v>O medo de arriscar, ser persuasiva, focar em conhecimentos na minha area</v>
          </cell>
          <cell r="R365" t="str">
            <v>Organizaçao financeira, palnos futuros para o negocio e pessoal</v>
          </cell>
        </row>
        <row r="366">
          <cell r="A366" t="str">
            <v>Moça Preta</v>
          </cell>
          <cell r="B366" t="str">
            <v>Eusilene Cassimiro</v>
          </cell>
          <cell r="C366" t="str">
            <v>eusi18cs@gmail.com</v>
          </cell>
          <cell r="D366" t="str">
            <v>Feminino</v>
          </cell>
          <cell r="E366" t="str">
            <v>Superior completo</v>
          </cell>
          <cell r="F366">
            <v>31892</v>
          </cell>
          <cell r="G366" t="str">
            <v>(71) 99995-1613</v>
          </cell>
          <cell r="H366" t="str">
            <v>40.450-420</v>
          </cell>
          <cell r="I366" t="str">
            <v>Salvador</v>
          </cell>
          <cell r="J366" t="str">
            <v>Bahia</v>
          </cell>
          <cell r="K366" t="str">
            <v>Individual (estou sozinho(a))</v>
          </cell>
          <cell r="L366" t="str">
            <v>Sim</v>
          </cell>
          <cell r="M366" t="str">
            <v xml:space="preserve">Meu negócio surgiu de uma necessidade financeira, que logo gerou outras necessidades, assim como me vestir com estilo. </v>
          </cell>
          <cell r="N366" t="str">
            <v>Reorganizar minha loja, comprar mais maquinários, matéria prima. Custa em média 2.500,00</v>
          </cell>
          <cell r="O366" t="str">
            <v>O impacto já tenho pois o retorno de satisfação e saber que minhas peças trazem empoderamento, auto estima, ancestralidade e estilo pra mulheres gorda</v>
          </cell>
          <cell r="P366" t="str">
            <v>Preciso reorganizar o financeiro e o capital de giro</v>
          </cell>
          <cell r="Q366" t="str">
            <v>Deixar de ser tão boazinha com a clientela vendendo fiado</v>
          </cell>
          <cell r="R366" t="str">
            <v>Organização administrativa da loja, capital de giro</v>
          </cell>
        </row>
        <row r="367">
          <cell r="A367" t="str">
            <v xml:space="preserve">Empadaria Caseira </v>
          </cell>
          <cell r="B367" t="str">
            <v>Tânia Mara de Souza</v>
          </cell>
          <cell r="C367" t="str">
            <v>tannyah_top@hotmail.com</v>
          </cell>
          <cell r="D367" t="str">
            <v>Feminino</v>
          </cell>
          <cell r="E367" t="str">
            <v>Médio completo</v>
          </cell>
          <cell r="F367">
            <v>26119</v>
          </cell>
          <cell r="G367" t="str">
            <v>(21) 3933-6301</v>
          </cell>
          <cell r="H367" t="str">
            <v>22.730-040</v>
          </cell>
          <cell r="I367" t="str">
            <v>Rio de Janeiro</v>
          </cell>
          <cell r="J367" t="str">
            <v>Rio de Janeiro</v>
          </cell>
          <cell r="K367" t="str">
            <v>Individual (estou sozinho(a))</v>
          </cell>
          <cell r="L367" t="str">
            <v>Sim</v>
          </cell>
          <cell r="M367" t="str">
            <v xml:space="preserve">No início, só queria ter uma renda a partir de casa pra tomar conta da minha filha. Depois vi que era um ramo de negócio, muito bem sucedido. </v>
          </cell>
          <cell r="N367" t="str">
            <v>Ter meu delivery de empadas funcionando. Isso necessita de um capital de giro bem controlado pra não ficar contando com o dinheiro do caixa</v>
          </cell>
          <cell r="O367" t="str">
            <v xml:space="preserve">No meu negócio, traria a estabilidade da empresa e na vida pessoal uma grande realização. </v>
          </cell>
          <cell r="P367" t="str">
            <v xml:space="preserve">A gestão, controle de caixa, produção em larga escala e aumento das vendas. </v>
          </cell>
          <cell r="Q367" t="str">
            <v xml:space="preserve">Se enchergar como empresária. Pois quem trabalha em casa às vezes não consegue se ver assim. </v>
          </cell>
          <cell r="R367" t="str">
            <v xml:space="preserve">Ter controle do negócio, e mais disciplina pra saber se tenho lucro </v>
          </cell>
        </row>
        <row r="368">
          <cell r="A368" t="str">
            <v>Delicias da U'l</v>
          </cell>
          <cell r="B368" t="str">
            <v>Wellen khrisna   nascimento rocha Silva</v>
          </cell>
          <cell r="C368" t="str">
            <v>wellen_khrisna94@hotmail.com</v>
          </cell>
          <cell r="D368" t="str">
            <v>Feminino</v>
          </cell>
          <cell r="E368" t="str">
            <v>Superior completo</v>
          </cell>
          <cell r="F368">
            <v>34505</v>
          </cell>
          <cell r="G368" t="str">
            <v>(98) 98711-3424</v>
          </cell>
          <cell r="H368" t="str">
            <v>65.130-000</v>
          </cell>
          <cell r="I368" t="str">
            <v>Paço do Lumiar</v>
          </cell>
          <cell r="J368" t="str">
            <v>Maranhão</v>
          </cell>
          <cell r="K368" t="str">
            <v>Individual (estou sozinho(a))</v>
          </cell>
          <cell r="L368" t="str">
            <v>Sim</v>
          </cell>
          <cell r="M368" t="str">
            <v>Meu negocio nasceu apos um desemprego,tive a  brilhante ideia de começar a vender Dindin Gourmet em um show(que foi um fiasco)mas não desisti.</v>
          </cell>
          <cell r="N368" t="str">
            <v>Gostaria de compra uma bicicleta de carga para fazer entregas no meu bairro, dos doces em geral.Uma  cargueira custa em media 800 reais.</v>
          </cell>
          <cell r="O368" t="str">
            <v>Seria de grande ajuda, para facilitar na hora da entrega,faço as entrega aqui no meu bairro a  pé, quando é muito longe uso o carro que não da empresa</v>
          </cell>
          <cell r="P368" t="str">
            <v>As finanças, se não fosse meu esposo emprestar um dinheiro,estaria de portas fechadas ,por que justamente misturei o dinheiro pessoal com o da empresa</v>
          </cell>
          <cell r="Q368" t="str">
            <v>Economizar, preciso poupar para realizar esse sonho, que é ate maior de que comprar um oculos para mim que estou precisando rs</v>
          </cell>
          <cell r="R368" t="str">
            <v>Só depois de assistir essas aulas eu ja mudei minha mentalidade,com 1 mês creio que meu negocio decola,que um eu chegue a ter minha confeitaria um dia</v>
          </cell>
        </row>
        <row r="369">
          <cell r="A369" t="str">
            <v>Projeto Clinisol - Clínica Solidária</v>
          </cell>
          <cell r="B369" t="str">
            <v>Alzira Barboza</v>
          </cell>
          <cell r="C369" t="str">
            <v>alzirabarboza@bol.com.br</v>
          </cell>
          <cell r="D369" t="str">
            <v>Feminino</v>
          </cell>
          <cell r="E369" t="str">
            <v>Superior completo</v>
          </cell>
          <cell r="F369">
            <v>25174</v>
          </cell>
          <cell r="G369" t="str">
            <v>(41) 99633-3024</v>
          </cell>
          <cell r="H369" t="str">
            <v>83.409-350</v>
          </cell>
          <cell r="I369" t="str">
            <v>Colombo</v>
          </cell>
          <cell r="J369" t="str">
            <v>Paraná</v>
          </cell>
          <cell r="K369" t="str">
            <v>Grupo produtivo</v>
          </cell>
          <cell r="L369" t="str">
            <v>Sim</v>
          </cell>
          <cell r="M369" t="str">
            <v>A necessidade de prática na área clínica em Psicologia e por perceber a carência de profissionais na região em que moro. Desafio de enfrentar medos.</v>
          </cell>
          <cell r="N369" t="str">
            <v>Gostaria de poder abrir uma \&amp;#34;filial\&amp;#34; do projeto em outra comunidade carente. Acredito que custaria uns 20.000,00</v>
          </cell>
          <cell r="O369" t="str">
            <v>Seria uma prova para muitas pessoas que, ser realizada profissionalmente, ganhar dinheiro e ser solidário (ajudar o próximo) é possível!</v>
          </cell>
          <cell r="P369" t="str">
            <v>Entender mais sobre gestão financeira, administração, liderança e impactar pessoas a pensarem verdadeiramente como eu.</v>
          </cell>
          <cell r="Q369" t="str">
            <v>Ter mais segurança que estou no caminho certo como coordenadora/gestora.</v>
          </cell>
          <cell r="R369" t="str">
            <v>Distinguir se estou no caminho certo e, se preciso rever a trajetória.</v>
          </cell>
        </row>
        <row r="370">
          <cell r="A370" t="str">
            <v>S s câmeras</v>
          </cell>
          <cell r="B370" t="str">
            <v>Antônio rarison Souza Santiago</v>
          </cell>
          <cell r="C370" t="str">
            <v>ssistemadeseguranca@gmail.com</v>
          </cell>
          <cell r="D370" t="str">
            <v>Masculino</v>
          </cell>
          <cell r="E370" t="str">
            <v>Médio completo</v>
          </cell>
          <cell r="F370">
            <v>35306</v>
          </cell>
          <cell r="G370" t="str">
            <v>(91) 9981-8221</v>
          </cell>
          <cell r="H370" t="str">
            <v>67.120-280</v>
          </cell>
          <cell r="I370" t="str">
            <v>Ananindeua</v>
          </cell>
          <cell r="J370" t="str">
            <v>Pará</v>
          </cell>
          <cell r="K370" t="str">
            <v>Individual (estou sozinho(a))</v>
          </cell>
          <cell r="L370" t="str">
            <v>Sim</v>
          </cell>
          <cell r="M370" t="str">
            <v>Com curso que fiz de CFTV,que eu já costa da área de atuação,aí só me formalizei</v>
          </cell>
          <cell r="N370" t="str">
            <v xml:space="preserve">De ter meu centro de monitoramento 24hrs e ter também várias filias espalhadas pelo meu estado </v>
          </cell>
          <cell r="O370" t="str">
            <v xml:space="preserve">Me sentiria realizado financeiramente, também teria crescimento nas finanças que o microempresa tem que ter sonhos para poder crescer </v>
          </cell>
          <cell r="P370" t="str">
            <v>Mas investimento e controle sobre tudo o que acontece fora e dentro o estabelecimento</v>
          </cell>
          <cell r="Q370" t="str">
            <v>Preciso ser um pouco menos teimoso com algumas coisaa,por que quando quero uma coisa não consegu esperar aí às vezes se torna um defeito</v>
          </cell>
          <cell r="R370" t="str">
            <v>Uma boa atuação no mercado de trabalho,com ajuda de proficionais na área</v>
          </cell>
        </row>
        <row r="371">
          <cell r="A371" t="str">
            <v>Agência Revolution</v>
          </cell>
          <cell r="B371" t="str">
            <v>Fernando H. Ferreira de Brito</v>
          </cell>
          <cell r="C371" t="str">
            <v>nandoferreirafdb@gmail.com</v>
          </cell>
          <cell r="D371" t="str">
            <v>Masculino</v>
          </cell>
          <cell r="E371" t="str">
            <v>Médio completo</v>
          </cell>
          <cell r="F371">
            <v>34099</v>
          </cell>
          <cell r="G371" t="str">
            <v>(67) 99307-5214</v>
          </cell>
          <cell r="H371" t="str">
            <v>79.645-230</v>
          </cell>
          <cell r="I371" t="str">
            <v>Três Lagoas</v>
          </cell>
          <cell r="J371" t="str">
            <v>Mato Grosso do Sul</v>
          </cell>
          <cell r="K371" t="str">
            <v>Individual (estou sozinho(a))</v>
          </cell>
          <cell r="L371" t="str">
            <v>Sim</v>
          </cell>
          <cell r="M371" t="str">
            <v>Sempre tive como hobby a fotografia e a arte visual, tive quase 4 anos de experiência na área, e surgiu o desafio de iniciar o negócio, e vim pra cima</v>
          </cell>
          <cell r="N371" t="str">
            <v>Daqui um ano, ser um dos melhores fotógrafos da região, viajando para todo e qualquer lugar, fazendo o que amo FOTOGRAFAR</v>
          </cell>
          <cell r="O371" t="str">
            <v>Impacto seria surpreendente, não só pelo dinheiro a ser obtido, mas pela dedicação, esforço, amor e empenho em sempre fazer o melhor, único e especial</v>
          </cell>
          <cell r="P371" t="str">
            <v>Ampliamento de Office, equipamentos novos, uma produção especial próprio do meu negócio, cortando custos. Aumentando o valor da marca com excelência.</v>
          </cell>
          <cell r="Q371" t="str">
            <v>Preciso me capacitar ainda mais com cursos, workshops, etc. Para o enriquecimento cultural, artístico, comercial, e claro, ser cada vez mais excelente</v>
          </cell>
          <cell r="R371" t="str">
            <v>Acredito que eu conseguiria gerar valor, reconhecimento mais nítido, por ser MEI, e ter home office acabo tendo uma visão bem limitada do meu negócio.</v>
          </cell>
        </row>
        <row r="372">
          <cell r="A372" t="str">
            <v>DIA Distribuição independente azenka</v>
          </cell>
          <cell r="B372" t="str">
            <v>Edi Ernani</v>
          </cell>
          <cell r="C372" t="str">
            <v>ediernani@hotmail.com</v>
          </cell>
          <cell r="D372" t="str">
            <v>Masculino</v>
          </cell>
          <cell r="E372" t="str">
            <v>Médio incompleto</v>
          </cell>
          <cell r="F372">
            <v>33044</v>
          </cell>
          <cell r="G372" t="str">
            <v>(31) 99279-0085</v>
          </cell>
          <cell r="H372" t="str">
            <v>33.900-001</v>
          </cell>
          <cell r="I372" t="str">
            <v>Ribeirão das Neves</v>
          </cell>
          <cell r="J372" t="str">
            <v>Minas Gerais</v>
          </cell>
          <cell r="K372" t="str">
            <v>Individual (estou sozinho(a))</v>
          </cell>
          <cell r="L372" t="str">
            <v>Sim</v>
          </cell>
          <cell r="M372" t="str">
            <v>Nasceu em uma palestra de uma oportunidade ser revenderdor da marca</v>
          </cell>
          <cell r="N372" t="str">
            <v>Ter um CD com salão de beleza junto para atender melhor os clientes e parceiros</v>
          </cell>
          <cell r="O372" t="str">
            <v>E que se o negócio crescer pode mudar radicalmente minha qualidade de vida</v>
          </cell>
          <cell r="P372" t="str">
            <v xml:space="preserve">Eu preciso alimentar meu estoque de produtos e estrutura pra espor </v>
          </cell>
          <cell r="Q372" t="str">
            <v>A maneira de administrar o negócio, visão de crescimento, e trabalhar alcançar as metas</v>
          </cell>
          <cell r="R372" t="str">
            <v>Acho que conseguiria resultados que eu nem imaginaria que eu poderia chegar.</v>
          </cell>
        </row>
        <row r="373">
          <cell r="A373" t="str">
            <v>Xitus estamparia</v>
          </cell>
          <cell r="B373" t="str">
            <v>Robsom Cristrian</v>
          </cell>
          <cell r="C373" t="str">
            <v>rd.estamparia@hotmail.com</v>
          </cell>
          <cell r="D373" t="str">
            <v>Masculino</v>
          </cell>
          <cell r="E373" t="str">
            <v>Fundamental II incompleto</v>
          </cell>
          <cell r="F373">
            <v>32485</v>
          </cell>
          <cell r="G373" t="str">
            <v>(43) 98423-2536</v>
          </cell>
          <cell r="H373" t="str">
            <v>86.801-190</v>
          </cell>
          <cell r="I373" t="str">
            <v>Apucarana</v>
          </cell>
          <cell r="J373" t="str">
            <v>Paraná</v>
          </cell>
          <cell r="K373" t="str">
            <v>Individual (estou sozinho(a))</v>
          </cell>
          <cell r="L373" t="str">
            <v>Sim</v>
          </cell>
          <cell r="M373" t="str">
            <v>Eu trabalhava em um empresa e nao estava muito contente com o salário daí a empresa me propois a ser terceirizado e então comprei os maquinários parc.</v>
          </cell>
          <cell r="N373" t="str">
            <v xml:space="preserve">Gostaria muito de ter um negócio mais sólido com renda e melhor e com uma gestão melhor </v>
          </cell>
          <cell r="O373" t="str">
            <v xml:space="preserve">Seria o essencial para qualquer sonho meu com o intuito de melhorar as condições da firma </v>
          </cell>
          <cell r="P373" t="str">
            <v xml:space="preserve">Mudar a gestão saber qual os gastos e lucros esatos . </v>
          </cell>
          <cell r="Q373" t="str">
            <v xml:space="preserve">Acredito que presciso melhorar várias coisas principalmente na gestão financeira </v>
          </cell>
          <cell r="R373" t="str">
            <v xml:space="preserve">Conscegui formalizar a gestão da empresa e com isso estarei com a empresa em boas condições para realizar outros sonhos </v>
          </cell>
        </row>
        <row r="374">
          <cell r="A374" t="str">
            <v>Ded Eventos e Soluções em Transportes</v>
          </cell>
          <cell r="B374" t="str">
            <v>Daniela Do Nascimento Cyrino</v>
          </cell>
          <cell r="C374" t="str">
            <v>equipetopdani@gmail.com</v>
          </cell>
          <cell r="D374" t="str">
            <v>Feminino</v>
          </cell>
          <cell r="E374" t="str">
            <v>Superior incompleto</v>
          </cell>
          <cell r="F374">
            <v>29473</v>
          </cell>
          <cell r="G374" t="str">
            <v>(11) 99360-8640</v>
          </cell>
          <cell r="H374" t="str">
            <v>08.220-240</v>
          </cell>
          <cell r="I374" t="str">
            <v>São Paulo</v>
          </cell>
          <cell r="J374" t="str">
            <v>São Paulo</v>
          </cell>
          <cell r="K374" t="str">
            <v>Individual (estou sozinho(a))</v>
          </cell>
          <cell r="L374" t="str">
            <v>Sim</v>
          </cell>
          <cell r="M374" t="str">
            <v xml:space="preserve">Trabalhei em uma ação para uma agência em São Paulo e um dos produtores do evento me deu a idéia de montar minha própria prestadora de serviços </v>
          </cell>
          <cell r="N374" t="str">
            <v>Daqui um Ano pretendo estar com  2 vans executivas custo 220.000,00</v>
          </cell>
          <cell r="O374" t="str">
            <v xml:space="preserve">Com certeza fará muita diferença porque terei a oportunidade de atender meus clientes com qualidade e segurança que eles merecem sem terceirizar </v>
          </cell>
          <cell r="P374" t="str">
            <v>Principalmente poupar o lucro para aplicar no meu próprio negócio ter livro caixa e mudaria meu site com certeza</v>
          </cell>
          <cell r="Q374" t="str">
            <v>Ter mais confiança em mim mesma ser mais econômica e fazer um curso de gestão financeira para aprender a administrar melhor o meu sonho.</v>
          </cell>
          <cell r="R374" t="str">
            <v xml:space="preserve">As parcerias sem dúvidas aumentaria e principalmente a organização das minhas finanças o que me ajudaria a conquistar meu sonho aprendizado é tudo </v>
          </cell>
        </row>
        <row r="375">
          <cell r="A375" t="str">
            <v>Doce Lembrança Suspiros Artesanais</v>
          </cell>
          <cell r="B375" t="str">
            <v>Aléllys da Costa Souza</v>
          </cell>
          <cell r="C375" t="str">
            <v>alelis.costa@gmail.com</v>
          </cell>
          <cell r="D375" t="str">
            <v>Feminino</v>
          </cell>
          <cell r="E375" t="str">
            <v>Superior incompleto</v>
          </cell>
          <cell r="F375">
            <v>30714</v>
          </cell>
          <cell r="G375" t="str">
            <v>(41) 3557-0607</v>
          </cell>
          <cell r="H375" t="str">
            <v>83.324-220</v>
          </cell>
          <cell r="I375" t="str">
            <v>Pinhais</v>
          </cell>
          <cell r="J375" t="str">
            <v>Paraná</v>
          </cell>
          <cell r="K375" t="str">
            <v>Individual (estou sozinho(a))</v>
          </cell>
          <cell r="L375" t="str">
            <v>Sim</v>
          </cell>
          <cell r="M375" t="str">
            <v>Iniciei minhas atividades quando ainda morava com minha família em Florianópolis/SC, por necessidade financeira e habilidades com papelaria e pesquisa</v>
          </cell>
          <cell r="N375" t="str">
            <v>Gostaria de adquirir novos equipamentos adequados a minha atual necessidade e demanda, visando ampliá-la e buscando novos mercados.</v>
          </cell>
          <cell r="O375" t="str">
            <v>Aumentaria a capacidade de produção, poderia atender uma demanda maior de encomendas, vender mais, lucrar mais e ter mais conforto pessoal.</v>
          </cell>
          <cell r="P375" t="str">
            <v>A maneira com que organizo a gestão financeira e diferenciar as despesas do meu negócio das pessoais.</v>
          </cell>
          <cell r="Q375" t="str">
            <v>A maneira com que me vejo como profissional, minha capacidade empreendedora, até onde posso chegar e realizar meus sonhos.</v>
          </cell>
          <cell r="R375" t="str">
            <v>A capacidade de organizar e melhorar o meu negócio, visando corrigir minhas falhas, entender por qual cainho será melhor seguir para expandir.</v>
          </cell>
        </row>
        <row r="376">
          <cell r="A376" t="str">
            <v>Action.com</v>
          </cell>
          <cell r="B376" t="str">
            <v>Fernando Rodrigo Peixoto Conceição</v>
          </cell>
          <cell r="C376" t="str">
            <v>fernando_cmf@hotmail.com</v>
          </cell>
          <cell r="D376" t="str">
            <v>Masculino</v>
          </cell>
          <cell r="E376" t="str">
            <v>Médio completo</v>
          </cell>
          <cell r="F376">
            <v>33866</v>
          </cell>
          <cell r="G376" t="str">
            <v>(61) 99326-2597</v>
          </cell>
          <cell r="H376" t="str">
            <v>71.593-555</v>
          </cell>
          <cell r="I376" t="str">
            <v>Brasília</v>
          </cell>
          <cell r="J376" t="str">
            <v>Distrito Federal</v>
          </cell>
          <cell r="K376" t="str">
            <v>Individual (estou sozinho(a))</v>
          </cell>
          <cell r="L376" t="str">
            <v>Sim</v>
          </cell>
          <cell r="M376" t="str">
            <v xml:space="preserve">Sempre gostei de desenho e arte como Photoshop é ilustração, então meu sonho se tornou criar estampas diferentes e estampalas em camisetas e outros </v>
          </cell>
          <cell r="N376" t="str">
            <v xml:space="preserve">Ter sucesso e poder levar isso a outras pessoas através de palestras de empreendedorismo </v>
          </cell>
          <cell r="O376" t="str">
            <v xml:space="preserve">Me ajudaria a mostrar para as pessoas que todo sonho é possível que se acreditAr e trabalhar pode da certo assim como me incentivaria a crescer </v>
          </cell>
          <cell r="P376" t="str">
            <v>Teria que pensar mais alto, desafiar o comum e arriscar pra depois dizer as pessoas se da certo</v>
          </cell>
          <cell r="Q376" t="str">
            <v xml:space="preserve">Ser mais audacioso, arriscar, mesmo que precise recomeçar várias vezes </v>
          </cell>
          <cell r="R376" t="str">
            <v>Conseguiria me planejar e saber exatamente os passos que preciso e posso dar</v>
          </cell>
        </row>
        <row r="377">
          <cell r="A377" t="str">
            <v>Fernando Borges serviços opticos</v>
          </cell>
          <cell r="B377" t="str">
            <v>Luis Borges</v>
          </cell>
          <cell r="C377" t="str">
            <v>luizzzfb88@gmail.com</v>
          </cell>
          <cell r="D377" t="str">
            <v>Masculino</v>
          </cell>
          <cell r="E377" t="str">
            <v>Médio completo</v>
          </cell>
          <cell r="F377">
            <v>32247</v>
          </cell>
          <cell r="G377" t="str">
            <v>(71) 98642-8908</v>
          </cell>
          <cell r="H377" t="str">
            <v>40.415-325</v>
          </cell>
          <cell r="I377" t="str">
            <v>Salvador</v>
          </cell>
          <cell r="J377" t="str">
            <v>Bahia</v>
          </cell>
          <cell r="K377" t="str">
            <v>Individual (estou sozinho(a))</v>
          </cell>
          <cell r="L377" t="str">
            <v>Sim</v>
          </cell>
          <cell r="M377" t="str">
            <v>Nasceu da minha vontade de ser empreendedor do ramo óptico, e daí endiante n parei mais de me qualificar no ramo ótico amo o q faço</v>
          </cell>
          <cell r="N377" t="str">
            <v>Primeiramente minha casa própria , enseguida minha ótica. Entorno de uma 25mil pq o terreno eu já tenho</v>
          </cell>
          <cell r="O377" t="str">
            <v>Um grande impacto pq no começo poderia ter uma sala só p atender meus clientes , com um espaço bem aconchegante , e na minha vida pessoal teria mais e</v>
          </cell>
          <cell r="P377" t="str">
            <v>Preciso mudar minha organização dos investimento s</v>
          </cell>
          <cell r="Q377" t="str">
            <v>Mudar meu jeito de querer ser bom pra todo mundo , saber dizer não a certos momentos .</v>
          </cell>
          <cell r="R377" t="str">
            <v>Me ajudaria em adquirir mais conhecimento e aprendizagem.</v>
          </cell>
        </row>
        <row r="378">
          <cell r="A378" t="str">
            <v>Casa da minhoca</v>
          </cell>
          <cell r="B378" t="str">
            <v>Márcia Fernanda Ramos</v>
          </cell>
          <cell r="C378" t="str">
            <v>casadaminhoca@gmail.com</v>
          </cell>
          <cell r="D378" t="str">
            <v>Feminino</v>
          </cell>
          <cell r="E378" t="str">
            <v>Superior completo</v>
          </cell>
          <cell r="F378">
            <v>24922</v>
          </cell>
          <cell r="G378" t="str">
            <v>(62) 99611-0855</v>
          </cell>
          <cell r="H378" t="str">
            <v>75.113-970</v>
          </cell>
          <cell r="I378" t="str">
            <v>Anápolis</v>
          </cell>
          <cell r="J378" t="str">
            <v>Goiás</v>
          </cell>
          <cell r="K378" t="str">
            <v>Sociedade (tenho sócios)</v>
          </cell>
          <cell r="L378" t="str">
            <v>Sim</v>
          </cell>
          <cell r="M378" t="str">
            <v>Surgiu da junção da expertise dos sócios na criação de minhocas e microrganismos para o desenvolvimento de fertilizantes e defensivos agroecológicos.</v>
          </cell>
          <cell r="N378" t="str">
            <v>A edificação e estruturação industrial de máquinas, equipamentos e suplementos para produção em escala. Aproximadamente R$200.000,00.</v>
          </cell>
          <cell r="O378" t="str">
            <v>Sairia da produção caseira e de fundo de quintal para uma empresa de pequeno porte mas com escalabilidade de produção que o mercado demanda.</v>
          </cell>
          <cell r="P378" t="str">
            <v>Nesse momento preciso de estrutura industrial e treinamento para ações de venda B2B</v>
          </cell>
          <cell r="Q378" t="str">
            <v>Tenho muito empenho para iniciar, porém necessito de energia e organização interna para manter o mesmo nível de produtividade.</v>
          </cell>
          <cell r="R378" t="str">
            <v>Um treinamento para Organizar um mapa mental e uma ordem lógica de prioridades, passo-a-passo para colocar o planejado em prática.</v>
          </cell>
        </row>
        <row r="379">
          <cell r="A379" t="str">
            <v>Hunts burguer</v>
          </cell>
          <cell r="B379" t="str">
            <v>Jonathan Rodrigues</v>
          </cell>
          <cell r="C379" t="str">
            <v>jonathanrodrigures@gmail.com</v>
          </cell>
          <cell r="D379" t="str">
            <v>Masculino</v>
          </cell>
          <cell r="E379" t="str">
            <v>Médio completo</v>
          </cell>
          <cell r="F379">
            <v>32621</v>
          </cell>
          <cell r="G379" t="str">
            <v>(31) 98742-4266</v>
          </cell>
          <cell r="H379" t="str">
            <v>34.600-360</v>
          </cell>
          <cell r="I379" t="str">
            <v>Sabará</v>
          </cell>
          <cell r="J379" t="str">
            <v>Minas Gerais</v>
          </cell>
          <cell r="K379" t="str">
            <v>Sociedade (tenho sócios)</v>
          </cell>
          <cell r="L379" t="str">
            <v>Sim</v>
          </cell>
          <cell r="M379" t="str">
            <v>Começou na porta de casa em um carrinho de cachorro quente, veio se tornar uma loja.</v>
          </cell>
          <cell r="N379" t="str">
            <v>Ter minha loja se sustentando, abrir mais hambúrgueria, ter minha franquia.</v>
          </cell>
          <cell r="O379" t="str">
            <v>Mudaria minha vida e de minha família completamente  tiraria a nossa pobreza.</v>
          </cell>
          <cell r="P379" t="str">
            <v>Diminuir a quantidade de funcionários, comprar mais barato,  guardar mais dinheiro, diminuir custos.</v>
          </cell>
          <cell r="Q379" t="str">
            <v>Não ser egoísta , buscar parcerias, não ser amigo de funcionários, ter mente de empreendedor.</v>
          </cell>
          <cell r="R379" t="str">
            <v>Administração melhoraria, conhecimento melhor...       Meu sonho será realizado.</v>
          </cell>
        </row>
        <row r="380">
          <cell r="A380" t="str">
            <v>T&amp;Y STORE CONFECÇÃO</v>
          </cell>
          <cell r="B380" t="str">
            <v>Yweenns Teixeira Ferraz</v>
          </cell>
          <cell r="C380" t="str">
            <v>ivens.ferraz@hotmail.com</v>
          </cell>
          <cell r="D380" t="str">
            <v>Masculino</v>
          </cell>
          <cell r="E380" t="str">
            <v>Superior completo</v>
          </cell>
          <cell r="F380">
            <v>34106</v>
          </cell>
          <cell r="G380" t="str">
            <v>(91) 98825-9198</v>
          </cell>
          <cell r="H380" t="str">
            <v>68.744-400</v>
          </cell>
          <cell r="I380" t="str">
            <v>Castanhal</v>
          </cell>
          <cell r="J380" t="str">
            <v>Pará</v>
          </cell>
          <cell r="K380" t="str">
            <v>Individual (estou sozinho(a))</v>
          </cell>
          <cell r="L380" t="str">
            <v>Sim</v>
          </cell>
          <cell r="M380" t="str">
            <v>O que mais me motivou foi a necessidade de me manter no interior para arcar meus estudos na universidade, pois meus pais não tinham condição.</v>
          </cell>
          <cell r="N380" t="str">
            <v>Meu sonho é ter o empreendimento expandindo por toda a região do estado, abrindo uma rede de lojas do empreendimento. E isso custa 7 mil por loja.</v>
          </cell>
          <cell r="O380" t="str">
            <v>Com esse sonho realizado iriamos gerar escala de vendas, geraríamos emprego e eu poderia realizar o sonho de casar com minha namorada e comprar um lar</v>
          </cell>
          <cell r="P380" t="str">
            <v xml:space="preserve">Estrutura física do negócio, ter mais funcionários, e adquirir um estoque maior de produtos para a demanda. </v>
          </cell>
          <cell r="Q380" t="str">
            <v>Autoconhecimento, melhorar a inteligência emocional, ter mais disciplina, e dividir a parte pessoal da profissional em todos os pontos do negócio.</v>
          </cell>
          <cell r="R380" t="str">
            <v>Acredito que organizar melhor o fluxo de caixa, investir melhor, enxugar mais o meu negócio e as tomadas de decisões necessárias para alavancar ele.</v>
          </cell>
        </row>
        <row r="381">
          <cell r="A381" t="str">
            <v>Lanchonete Maravilhah</v>
          </cell>
          <cell r="B381" t="str">
            <v>Giovani Rodrigues martins pereira</v>
          </cell>
          <cell r="C381" t="str">
            <v>giovani.marcia_@hotmail.com</v>
          </cell>
          <cell r="D381" t="str">
            <v>Masculino</v>
          </cell>
          <cell r="E381" t="str">
            <v>Superior completo</v>
          </cell>
          <cell r="F381">
            <v>34766</v>
          </cell>
          <cell r="G381" t="str">
            <v>(11) 98112-6596</v>
          </cell>
          <cell r="H381" t="str">
            <v>08.470-800</v>
          </cell>
          <cell r="I381" t="str">
            <v>São Paulo</v>
          </cell>
          <cell r="J381" t="str">
            <v>São Paulo</v>
          </cell>
          <cell r="K381" t="str">
            <v>Individual (estou sozinho(a))</v>
          </cell>
          <cell r="L381" t="str">
            <v>Sim</v>
          </cell>
          <cell r="M381" t="str">
            <v>Fiquei desempregado e decidi colocar em prática o sonho de ter meu próprio negócio para me sentir realizado e futuramente se financeiramente estável.</v>
          </cell>
          <cell r="N381" t="str">
            <v>Ter um carro para facilitar meus serviços que hoje em dia são bem reduzidos pela falta do mesmo. Custaria em torno de R$30,000</v>
          </cell>
          <cell r="O381" t="str">
            <v>100% em ambas partes, pois muitas vezes clientes fazem encomendas grandes e não consigo entregar. Diminuiria muito os transtornos que passo.</v>
          </cell>
          <cell r="P381" t="str">
            <v>A gestão financeira, conseguir por em prática o plano de expansão que, por falta de organização não estou conseguindo.</v>
          </cell>
          <cell r="Q381" t="str">
            <v>Coragem e alto estima. Me sinto impotente por ter a sensação de estar sozinho e no vermelho. Isso me incomoda muito e necessito mudar isso!</v>
          </cell>
          <cell r="R381" t="str">
            <v>Creio que deixaria minha mente mais aberta, mudando em mim o que eu preciso para avançar</v>
          </cell>
        </row>
        <row r="382">
          <cell r="A382" t="str">
            <v>VoltBR soluções e serviços elétricos</v>
          </cell>
          <cell r="B382" t="str">
            <v>Larissa Barros Santos Viana</v>
          </cell>
          <cell r="C382" t="str">
            <v>contato@voltbr.com.br</v>
          </cell>
          <cell r="D382" t="str">
            <v>Feminino</v>
          </cell>
          <cell r="E382" t="str">
            <v>Médio completo</v>
          </cell>
          <cell r="F382">
            <v>30767</v>
          </cell>
          <cell r="G382" t="str">
            <v>(11) 98026-8014</v>
          </cell>
          <cell r="H382" t="str">
            <v>08.750-790</v>
          </cell>
          <cell r="I382" t="str">
            <v>Mogi das Cruzes</v>
          </cell>
          <cell r="J382" t="str">
            <v>São Paulo</v>
          </cell>
          <cell r="K382" t="str">
            <v>Individual (estou sozinho(a))</v>
          </cell>
          <cell r="L382" t="str">
            <v>Sim</v>
          </cell>
          <cell r="M382" t="str">
            <v>Nasceu da necessidade em trabalhar após a empresa que meu esposo trabalhava fechou. Percebemos a necessidade de serviços em manutenção predial em cond</v>
          </cell>
          <cell r="N382" t="str">
            <v>Abrir um espaço de vendas de produtos e materiais para instaladores e além de continuar trabalhando com a instalação e manutenção. Investir de 30.000</v>
          </cell>
          <cell r="O382" t="str">
            <v>Acredito que ampliaria o leque de vendas, ou seja, não ficaríamos apenas dependendo da venda casada de material+mão de obra.</v>
          </cell>
          <cell r="P382" t="str">
            <v>Organizar finanças e traçar uma meta mais eficaz e coerente.</v>
          </cell>
          <cell r="Q382" t="str">
            <v>Ser mais rigorosa com a gestão financeira e buscar parceiros adequados com meu negócio</v>
          </cell>
          <cell r="R382" t="str">
            <v>Traçar a meta de acordo com minha situação atual e ter uma nova visão de negócio</v>
          </cell>
        </row>
        <row r="383">
          <cell r="A383" t="str">
            <v>Look Urbano</v>
          </cell>
          <cell r="B383" t="str">
            <v>Juliene Coelho Fonseca</v>
          </cell>
          <cell r="C383" t="str">
            <v>juliene_bethel9@hotmail.com</v>
          </cell>
          <cell r="D383" t="str">
            <v>Feminino</v>
          </cell>
          <cell r="E383" t="str">
            <v>Superior completo</v>
          </cell>
          <cell r="F383">
            <v>31466</v>
          </cell>
          <cell r="G383" t="str">
            <v>(21) 96582-1537</v>
          </cell>
          <cell r="H383" t="str">
            <v>20.241-220</v>
          </cell>
          <cell r="I383" t="str">
            <v>Rio de Janeiro</v>
          </cell>
          <cell r="J383" t="str">
            <v>Rio de Janeiro</v>
          </cell>
          <cell r="K383" t="str">
            <v>Individual (estou sozinho(a))</v>
          </cell>
          <cell r="L383" t="str">
            <v>Sim</v>
          </cell>
          <cell r="M383" t="str">
            <v>Nasce da vontade de minimizar a exclusão no mundo da moda. Desafios: aquisição de capital, calotes. Maior conquista: sair da favela através dele.</v>
          </cell>
          <cell r="N383" t="str">
            <v>Estruturar loja virtual, adquirir carro usado para facilitar logística, legalizar completamente incluindo registro de marca. Custo estimado R$10700,00</v>
          </cell>
          <cell r="O383" t="str">
            <v>Carro facilitaria logística para eventos sem transtorno com motoristas, loja virtual abriria leque de vendas e aumentaria tempo para vida pessoal.</v>
          </cell>
          <cell r="P383" t="str">
            <v>Melhorar o controle financeiro, controle de estoque, marketing.</v>
          </cell>
          <cell r="Q383" t="str">
            <v>Melhorar minha organização pessoal para conseguir melhorar dentro do negócio.</v>
          </cell>
          <cell r="R383" t="str">
            <v>Abrir novos horizontes, melhorar foco e organização, mais eficiência na gestão das metas e do trabalho para atingi-las.</v>
          </cell>
        </row>
        <row r="384">
          <cell r="A384" t="str">
            <v>MADÁ MERCEARIA</v>
          </cell>
          <cell r="B384" t="str">
            <v>Roberto Carvalho</v>
          </cell>
          <cell r="C384" t="str">
            <v>rlp.carvalho29@gmail.com</v>
          </cell>
          <cell r="D384" t="str">
            <v>Masculino</v>
          </cell>
          <cell r="E384" t="str">
            <v>Superior incompleto</v>
          </cell>
          <cell r="F384">
            <v>26082</v>
          </cell>
          <cell r="G384" t="str">
            <v>(21) 97304-0872</v>
          </cell>
          <cell r="H384" t="str">
            <v>26.011-770</v>
          </cell>
          <cell r="I384" t="str">
            <v>Nova Iguaçu</v>
          </cell>
          <cell r="J384" t="str">
            <v>Rio de Janeiro</v>
          </cell>
          <cell r="K384" t="str">
            <v>Individual (estou sozinho(a))</v>
          </cell>
          <cell r="L384" t="str">
            <v>Sim</v>
          </cell>
          <cell r="M384" t="str">
            <v>A Madá Mercearia nasceu da necessidade de criar uma opção no bairro onde resido para adquirir produtos de Hiper Mercados que atuam mais distantes.</v>
          </cell>
          <cell r="N384" t="str">
            <v>A ampliação do negócio, hoje a área de 60m em média não atende a demanda. Custo de R$ 15.000,00.</v>
          </cell>
          <cell r="O384" t="str">
            <v>Crescimento nas vendas com um maior lucro que possibilitará aumento de renda pessoal e investimentos futuros no próprio negócio.</v>
          </cell>
          <cell r="P384" t="str">
            <v>Estrutura, retirar paredes existentes, adquiri balcão de frios e cortador de frios e pia para início do Setor de Laticínios.</v>
          </cell>
          <cell r="Q384" t="str">
            <v xml:space="preserve">Foco e Execução! Acredito que é preciso dar o primeiro passo, já houve o planejamento, agora é chegado o momento da ação.  </v>
          </cell>
          <cell r="R384" t="str">
            <v>Um crescimento de 30% nas vendas, com suporte técnico vamos ajustar o planejamento, melhorar a execução e otimizar o resultado planejado.</v>
          </cell>
        </row>
        <row r="385">
          <cell r="A385" t="str">
            <v xml:space="preserve">Delivery Boa opção </v>
          </cell>
          <cell r="B385" t="str">
            <v>jacqueline pereira</v>
          </cell>
          <cell r="C385" t="str">
            <v>jacquestou@gmail.com</v>
          </cell>
          <cell r="D385" t="str">
            <v>Feminino</v>
          </cell>
          <cell r="E385" t="str">
            <v>Médio completo</v>
          </cell>
          <cell r="F385">
            <v>30570</v>
          </cell>
          <cell r="G385" t="str">
            <v>(11) 94986-5246</v>
          </cell>
          <cell r="H385" t="str">
            <v>09.830-070</v>
          </cell>
          <cell r="I385" t="str">
            <v>São Bernardo do Campo</v>
          </cell>
          <cell r="J385" t="str">
            <v>São Paulo</v>
          </cell>
          <cell r="K385" t="str">
            <v>Individual (estou sozinho(a))</v>
          </cell>
          <cell r="L385" t="str">
            <v>Sim</v>
          </cell>
          <cell r="M385" t="str">
            <v xml:space="preserve">Conhecimento comercial alimentício qualificado vendas público telefone  </v>
          </cell>
          <cell r="N385" t="str">
            <v>Cozinha industrial cozinha artesanal instalação reforma acabamentos 20000</v>
          </cell>
          <cell r="O385" t="str">
            <v xml:space="preserve">Satisfação pessoal financeiro afetiva empresarial </v>
          </cell>
          <cell r="P385" t="str">
            <v xml:space="preserve">Formalizar condições de tributação microcrédito lucro fundo de caixa </v>
          </cell>
          <cell r="Q385" t="str">
            <v xml:space="preserve">Profissionalizante informatizados suporte técnico </v>
          </cell>
          <cell r="R385" t="str">
            <v xml:space="preserve">Aperfeiçoamento de finanças melhorias empreendedoras </v>
          </cell>
        </row>
        <row r="386">
          <cell r="A386" t="str">
            <v>Churro Maníacos</v>
          </cell>
          <cell r="B386" t="str">
            <v>Heloino Lima</v>
          </cell>
          <cell r="C386" t="str">
            <v>heloino.jw@outlook.com</v>
          </cell>
          <cell r="D386" t="str">
            <v>Masculino</v>
          </cell>
          <cell r="E386" t="str">
            <v>Médio completo</v>
          </cell>
          <cell r="F386">
            <v>35549</v>
          </cell>
          <cell r="G386" t="str">
            <v>(71) 3623-4141</v>
          </cell>
          <cell r="H386" t="str">
            <v>42.840-000</v>
          </cell>
          <cell r="I386" t="str">
            <v>Camaçari</v>
          </cell>
          <cell r="J386" t="str">
            <v>Bahia</v>
          </cell>
          <cell r="K386" t="str">
            <v>Sociedade (tenho sócios)</v>
          </cell>
          <cell r="L386" t="str">
            <v>Sim</v>
          </cell>
          <cell r="M386" t="str">
            <v>Estava a 2 anos sem trabalhar e junto com minha esposa vivia nas custas dos meus pais, não tinha dinheiro meti as caras me endividei todo mas consegui</v>
          </cell>
          <cell r="N386" t="str">
            <v>Expansão do negócio, que custaria em média 10 mil.</v>
          </cell>
          <cell r="O386" t="str">
            <v>Atender uma maior demanda para atingir uma melhor estrutura financeira.</v>
          </cell>
          <cell r="P386" t="str">
            <v>Melhorar controle financeiro, organização do caixa e pagar as dívidas.</v>
          </cell>
          <cell r="Q386" t="str">
            <v>Nunca fui ensinado a ser organizado, e hoje eu vejo o efeito disso, sendo assim penso que uma reeducação nesse sentido seria crucial.</v>
          </cell>
          <cell r="R386" t="str">
            <v>Chegar ao final do mês com o saldo em caixa positivo, e suficiente para iniciar a expansão com a compra de equipamento para aumentar a produção.</v>
          </cell>
        </row>
        <row r="387">
          <cell r="A387" t="str">
            <v>Grafox</v>
          </cell>
          <cell r="B387" t="str">
            <v>Regina Beretta</v>
          </cell>
          <cell r="C387" t="str">
            <v>reginabmre@gmail.com</v>
          </cell>
          <cell r="D387" t="str">
            <v>Feminino</v>
          </cell>
          <cell r="E387" t="str">
            <v>Superior completo</v>
          </cell>
          <cell r="F387">
            <v>32973</v>
          </cell>
          <cell r="G387" t="str">
            <v>(67) 99175-1459</v>
          </cell>
          <cell r="H387" t="str">
            <v>79.080-690</v>
          </cell>
          <cell r="I387" t="str">
            <v>Campo Grande</v>
          </cell>
          <cell r="J387" t="str">
            <v>Mato Grosso do Sul</v>
          </cell>
          <cell r="K387" t="str">
            <v>Sociedade (tenho sócios)</v>
          </cell>
          <cell r="L387" t="str">
            <v>Sim</v>
          </cell>
          <cell r="M387" t="str">
            <v xml:space="preserve">O negócio nasceu de uma necessidade real observada com nossos pets: identificá-los, com uma plaquinha com nome e contato nosso, para caso fugissem. </v>
          </cell>
          <cell r="N387" t="str">
            <v>Gostaria de estar com a loja dando renda suficiente para que não precisasse trabalhar em paralelo, apenas me dedicar à empresa.</v>
          </cell>
          <cell r="O387" t="str">
            <v xml:space="preserve">Para mim, seria uma realização poder \&amp;#34;apenas\&amp;#34; empreender, sem ter que cumprir horário e agenda de terceiros para manter as luzes da empresa ligada. </v>
          </cell>
          <cell r="P387" t="str">
            <v xml:space="preserve">Precisaria estruturar melhor financeiramente, para poder investir adequadamente em marketing e atrair tráfego para o site. </v>
          </cell>
          <cell r="Q387" t="str">
            <v>Focar em atividades com retorno futuro, e não apenas imediato. Por enquanto é difícil pensar no \&amp;#34;amanhã\&amp;#34;, tendo que levantar dinheiro para o hoje.</v>
          </cell>
          <cell r="R387" t="str">
            <v>Conseguiria estruturar adequadamente a empresa e métricas de desempenho, para ver onde preciso dar mais atenção.</v>
          </cell>
        </row>
        <row r="388">
          <cell r="A388" t="str">
            <v>Entre Elas Brigaderia</v>
          </cell>
          <cell r="B388" t="str">
            <v>Franciely Dourado</v>
          </cell>
          <cell r="C388" t="str">
            <v>franciely.dourado@gmail.com</v>
          </cell>
          <cell r="D388" t="str">
            <v>Feminino</v>
          </cell>
          <cell r="E388" t="str">
            <v>Superior incompleto</v>
          </cell>
          <cell r="F388">
            <v>34522</v>
          </cell>
          <cell r="G388" t="str">
            <v>(15) 99631-0625</v>
          </cell>
          <cell r="H388" t="str">
            <v>18.111-200</v>
          </cell>
          <cell r="I388" t="str">
            <v>Votorantim</v>
          </cell>
          <cell r="J388" t="str">
            <v>São Paulo</v>
          </cell>
          <cell r="K388" t="str">
            <v>Individual (estou sozinho(a))</v>
          </cell>
          <cell r="L388" t="str">
            <v>Sim</v>
          </cell>
          <cell r="M388" t="str">
            <v>Meu negócio começou quando comecei a faculdade de Direito, veio da necessidade de se ganhar mais para custear meus estudos e demais despesas.</v>
          </cell>
          <cell r="N388" t="str">
            <v>Gostaria de poder comprar uma moto para facilitar a entrega dos meus produtos, 18 mil reais sendo a moto que eu desejo.</v>
          </cell>
          <cell r="O388" t="str">
            <v>Facilitaria minhas entregas e mobilidade pessoal, para que eu possa ter mais tempo de produzir.</v>
          </cell>
          <cell r="P388" t="str">
            <v>Aprender a gerir os valores recebidos e gastos, para conseguir enxergar melhor os lucros.</v>
          </cell>
          <cell r="Q388" t="str">
            <v>Preciso aprender a focar nos resultados financeiros e não utilizar o dinheiro do negócio para uso pessoal.</v>
          </cell>
          <cell r="R388" t="str">
            <v>A organização financeira e de tempo para que meu negócio flua gerando mais lucros e menos desperdício de tempo dinheiro e matéria prima</v>
          </cell>
        </row>
        <row r="389">
          <cell r="A389" t="str">
            <v>Ana DAlbuquerque Moda Feminina</v>
          </cell>
          <cell r="B389" t="str">
            <v>Ana Cavalcante da Silva DAlbuquerque</v>
          </cell>
          <cell r="C389" t="str">
            <v>contatoanadalbuquerque@gmail.com</v>
          </cell>
          <cell r="D389" t="str">
            <v>Feminino</v>
          </cell>
          <cell r="E389" t="str">
            <v>Superior completo</v>
          </cell>
          <cell r="F389">
            <v>31139</v>
          </cell>
          <cell r="G389" t="str">
            <v>(61) 99159-4783</v>
          </cell>
          <cell r="H389" t="str">
            <v>70.630-312</v>
          </cell>
          <cell r="I389" t="str">
            <v>Brasília</v>
          </cell>
          <cell r="J389" t="str">
            <v>Distrito Federal</v>
          </cell>
          <cell r="K389" t="str">
            <v>Individual (estou sozinho(a))</v>
          </cell>
          <cell r="L389" t="str">
            <v>Sim</v>
          </cell>
          <cell r="M389" t="str">
            <v xml:space="preserve">Tudo começou após a maternidade.  Um dos desafios foi gerir o negócio. E uma das conquistas foi poder acompanhar o desenvolvimento do meu filho.   </v>
          </cell>
          <cell r="N389" t="str">
            <v>Conseguir montar meu showroom. Custaria R$ 35.000,00</v>
          </cell>
          <cell r="O389" t="str">
            <v xml:space="preserve">Maior visibilidade da marca, aumento do faturamento e ter estrutura para receber melhor as clientes. </v>
          </cell>
          <cell r="P389" t="str">
            <v>Iria precisar de um planejamento financeiro mais assertivo.</v>
          </cell>
          <cell r="Q389" t="str">
            <v xml:space="preserve">Acreditar que sou capaz de realizar esse sonho e ser fiel ao meu objetivo. </v>
          </cell>
          <cell r="R389" t="str">
            <v>O mentor tem uma visão mais ampla sobre um negócio. Me ajudaria no planejamento com foco no meu objetivo.</v>
          </cell>
        </row>
        <row r="390">
          <cell r="A390" t="str">
            <v>Brigadeiro da Bil</v>
          </cell>
          <cell r="B390" t="str">
            <v>Fabiola Santos</v>
          </cell>
          <cell r="C390" t="str">
            <v>brigadeirodabil@gmail.com</v>
          </cell>
          <cell r="D390" t="str">
            <v>Feminino</v>
          </cell>
          <cell r="E390" t="str">
            <v>Médio completo</v>
          </cell>
          <cell r="F390">
            <v>27827</v>
          </cell>
          <cell r="G390" t="str">
            <v>(61) 99286-0982</v>
          </cell>
          <cell r="H390" t="str">
            <v>73.050-140</v>
          </cell>
          <cell r="I390" t="str">
            <v>Brasília</v>
          </cell>
          <cell r="J390" t="str">
            <v>Distrito Federal</v>
          </cell>
          <cell r="K390" t="str">
            <v>Individual (estou sozinho(a))</v>
          </cell>
          <cell r="L390" t="str">
            <v>Sim</v>
          </cell>
          <cell r="M390" t="str">
            <v>SEMPRE GOSTEI DE FAZER DOCES, SOU TECNICA DE ENFERMAGEM, NASCEU COMO RENDA EXTRA</v>
          </cell>
          <cell r="N390" t="str">
            <v xml:space="preserve">UMA BRIGADERIA RENOMADA, CAFETERIA, OFERECENDO VÁRIOS PRODUTOS NA ARÉA DE CH0COLATE.CUSTO INICIAL DE 15 MIL </v>
          </cell>
          <cell r="O390" t="str">
            <v>MEU FOCO E LEVAR AMOR ATRAVES DOS DOCES, ISSO CONSEQUENTEMENTE ALCANÇARIA MINHA VIDA PESSOAL EM TODAS AS AREAS.</v>
          </cell>
          <cell r="P390" t="str">
            <v>ORGANIZAÇÃO, PLANEJAMENTO, ESTRATEGIA DE VENDAS, GESTÃO DE PESSOAS</v>
          </cell>
          <cell r="Q390" t="str">
            <v>ACREDITAR QUE TUDO É POSSIVEL, MESMO DIANTE DAS DIFICULDADES.</v>
          </cell>
          <cell r="R390" t="str">
            <v>CONEXÕES COM MAIS PESSOAS, E ME POSICIONAR NO MERCADO... LEVANDO AMOR ATRAVÉS DOS DOCES</v>
          </cell>
        </row>
        <row r="391">
          <cell r="A391" t="str">
            <v>CDG Comunicação</v>
          </cell>
          <cell r="B391" t="str">
            <v>Carlos Oliveira</v>
          </cell>
          <cell r="C391" t="str">
            <v>carloshenrique.oliveiraa@gmail.com</v>
          </cell>
          <cell r="D391" t="str">
            <v>Masculino</v>
          </cell>
          <cell r="E391" t="str">
            <v>Superior incompleto</v>
          </cell>
          <cell r="F391">
            <v>31655</v>
          </cell>
          <cell r="G391" t="str">
            <v>(19) 99263-0946</v>
          </cell>
          <cell r="H391" t="str">
            <v>13.190-000</v>
          </cell>
          <cell r="I391" t="str">
            <v>Monte Mor</v>
          </cell>
          <cell r="J391" t="str">
            <v>São Paulo</v>
          </cell>
          <cell r="K391" t="str">
            <v>Individual (estou sozinho(a))</v>
          </cell>
          <cell r="L391" t="str">
            <v>Sim</v>
          </cell>
          <cell r="M391" t="str">
            <v>O que me motiva a empreender é resolver problemas das pessoas e empresas. Os desafios são grandes quando se trata na hora de vender e fechar contrato.</v>
          </cell>
          <cell r="N391" t="str">
            <v>Gostaria de estar com pelo menos 5 contratos, e custaria por volta de R$ 5.000,00 para investir em prospecção.</v>
          </cell>
          <cell r="O391" t="str">
            <v>Alcançar esse objeto traria independência financeira para a empresa e para minha vida pessoal familiar.</v>
          </cell>
          <cell r="P391" t="str">
            <v>Estruturar a negociação com os prospects e novos clientes.</v>
          </cell>
          <cell r="Q391" t="str">
            <v>Vencer o medo de vender e negociar com os interessados em meus serviços.</v>
          </cell>
          <cell r="R391" t="str">
            <v>Acredito que com a experiência de alguém mais capacitado, conseguirei ter mais informações e confiança para alcançar meu objetivo.</v>
          </cell>
        </row>
        <row r="392">
          <cell r="A392" t="str">
            <v>Delicia's no Pote</v>
          </cell>
          <cell r="B392" t="str">
            <v>Daiane Mendes</v>
          </cell>
          <cell r="C392" t="str">
            <v>daianemendes@outlook.com.br</v>
          </cell>
          <cell r="D392" t="str">
            <v>Feminino</v>
          </cell>
          <cell r="E392" t="str">
            <v>Superior completo</v>
          </cell>
          <cell r="F392">
            <v>34604</v>
          </cell>
          <cell r="G392" t="str">
            <v>(11) 4755-0734</v>
          </cell>
          <cell r="H392" t="str">
            <v>08.590-370</v>
          </cell>
          <cell r="I392" t="str">
            <v>Itaquaquecetuba</v>
          </cell>
          <cell r="J392" t="str">
            <v>São Paulo</v>
          </cell>
          <cell r="K392" t="str">
            <v>Individual (estou sozinho(a))</v>
          </cell>
          <cell r="L392" t="str">
            <v>Sim</v>
          </cell>
          <cell r="M392" t="str">
            <v>Ainda só tenho a ideia. Minha ideia começou quando iniciei a faculdade de gastronomia(ganhei uma bolsa 100%),</v>
          </cell>
          <cell r="N392" t="str">
            <v>comprar maquinários para meu negocio, ter uma cozinha simples só para o preparo dos insumos</v>
          </cell>
          <cell r="O392" t="str">
            <v>teria um impacto muito grande no crescimento do meu negocio.</v>
          </cell>
          <cell r="P392" t="str">
            <v>melhorar minhas planilhas, separar o que é lucro, investimento e gastos.</v>
          </cell>
          <cell r="Q392" t="str">
            <v xml:space="preserve">ter a iniciativa de iniciar meu negocio, e vender meu produto pelas ruas. </v>
          </cell>
          <cell r="R392" t="str">
            <v xml:space="preserve">crescimento pessoal, encorajamento, uma visão ampla do meu negocio, os pros e contras. </v>
          </cell>
        </row>
        <row r="393">
          <cell r="A393" t="str">
            <v>SELECTED BARBER SHOP</v>
          </cell>
          <cell r="B393" t="str">
            <v>Willian Gomes da Silva</v>
          </cell>
          <cell r="C393" t="str">
            <v>liang.silva@hotmail.com</v>
          </cell>
          <cell r="D393" t="str">
            <v>Masculino</v>
          </cell>
          <cell r="E393" t="str">
            <v>Médio completo</v>
          </cell>
          <cell r="F393">
            <v>30756</v>
          </cell>
          <cell r="G393" t="str">
            <v>(51) 99774-1293</v>
          </cell>
          <cell r="H393" t="str">
            <v>88.058-493</v>
          </cell>
          <cell r="I393" t="str">
            <v>Florianópolis</v>
          </cell>
          <cell r="J393" t="str">
            <v>Santa Catarina</v>
          </cell>
          <cell r="K393" t="str">
            <v>Individual (estou sozinho(a))</v>
          </cell>
          <cell r="L393" t="str">
            <v>Sim</v>
          </cell>
          <cell r="M393" t="str">
            <v>Ser ex presidiário me motivou a empreender a um ano abri minha primeira barber e a 2 meses fundei a oficina do corte para ensinar pessoas!!</v>
          </cell>
          <cell r="N393" t="str">
            <v>Gostaria de abrir uma escola de barbeiros sem fins lucrativos para jovens periféricos custaria 10.000 reais</v>
          </cell>
          <cell r="O393" t="str">
            <v>Nossa!Seria o começo de um sonho seria minha maior realização profissional!Poder fazer diferença na minha comunidade!!</v>
          </cell>
          <cell r="P393" t="str">
            <v>Mudar nada!!Agregar seria a melhor resposta!precisaria agregar parceiros!</v>
          </cell>
          <cell r="Q393" t="str">
            <v>Minha ansiosidade!!sou ansioso demais quero tudo pra ontem e isso tem atrasado um pouco minhas conquistas.</v>
          </cell>
          <cell r="R393" t="str">
            <v>Muita coisa eu sei do que a mentoria seria capaz ter acompanhamento de pessoas mais experientes e sempre bom.</v>
          </cell>
        </row>
        <row r="394">
          <cell r="A394" t="str">
            <v>Valéria Vianna Assessoria em Eventos</v>
          </cell>
          <cell r="B394" t="str">
            <v>Valéria Vianna Cunha Silva</v>
          </cell>
          <cell r="C394" t="str">
            <v>valvcunha@yahoo.com.br</v>
          </cell>
          <cell r="D394" t="str">
            <v>Feminino</v>
          </cell>
          <cell r="E394" t="str">
            <v>Superior completo</v>
          </cell>
          <cell r="F394">
            <v>25951</v>
          </cell>
          <cell r="G394" t="str">
            <v>(11) 98785-6153</v>
          </cell>
          <cell r="H394" t="str">
            <v>03.156-000</v>
          </cell>
          <cell r="I394" t="str">
            <v>São Paulo</v>
          </cell>
          <cell r="J394" t="str">
            <v>São Paulo</v>
          </cell>
          <cell r="K394" t="str">
            <v>Individual (estou sozinho(a))</v>
          </cell>
          <cell r="L394" t="str">
            <v>Sim</v>
          </cell>
          <cell r="M394" t="str">
            <v xml:space="preserve">Sempre gostei de organizar festas, e organizei um casamento como voluntária e me apaixonei. Fui estudar e hoje quero participar das histórias das fam </v>
          </cell>
          <cell r="N394" t="str">
            <v>Ser a melhor empresa de organização em eventos. Em média R$20 mil em investimento de marketing, trein. de equipe, material, formalização da empresa</v>
          </cell>
          <cell r="O394" t="str">
            <v>Realização como pessoas, realizando um propósito. Quero trabalhar com propósitos, saber exatamente porque meu trabalho é importante para pessoas.</v>
          </cell>
          <cell r="P394" t="str">
            <v>Separação de vida pessoal e empresarial por trabalhar homeoffice.</v>
          </cell>
          <cell r="Q394" t="str">
            <v>Acreditar que posso ser uma empreendedora de sucesso e ensinar outros</v>
          </cell>
          <cell r="R394" t="str">
            <v>Gestão de tempo e prioridades. Estabelecer metas de crescimento para empresa, aprender a prospectar clientes e aumentar a empregabilidade.</v>
          </cell>
        </row>
        <row r="395">
          <cell r="A395" t="str">
            <v>Santa Mano</v>
          </cell>
          <cell r="B395" t="str">
            <v>Bianca Santana</v>
          </cell>
          <cell r="C395" t="str">
            <v>bianca.santana1903@gmail.com</v>
          </cell>
          <cell r="D395" t="str">
            <v>Feminino</v>
          </cell>
          <cell r="E395" t="str">
            <v>Superior completo</v>
          </cell>
          <cell r="F395">
            <v>34777</v>
          </cell>
          <cell r="G395" t="str">
            <v>(11) 94922-3470</v>
          </cell>
          <cell r="H395" t="str">
            <v>03.733-000</v>
          </cell>
          <cell r="I395" t="str">
            <v>São Paulo</v>
          </cell>
          <cell r="J395" t="str">
            <v>São Paulo</v>
          </cell>
          <cell r="K395" t="str">
            <v>Individual (estou sozinho(a))</v>
          </cell>
          <cell r="L395" t="str">
            <v>Sim</v>
          </cell>
          <cell r="M395" t="str">
            <v>Meu negócio nasceu a partir da minha necessidade em comer doces. Fiz cursos e busquei versões de sobremesas saudáveis e com ingredientes funcionais.</v>
          </cell>
          <cell r="N395" t="str">
            <v>Gostaria de ter duas cozinhas, uma para eu fazer doces e a outra para ensinar as pessoas ha trocar ingredientes comuns por funcionais com PDV. $60 mil</v>
          </cell>
          <cell r="O395" t="str">
            <v>Esse sonho me traria realização pessoal para a minha saúde e ajudaria outras pessoas a se alimentar de forma mais saudável e ha empreender também.</v>
          </cell>
          <cell r="P395" t="str">
            <v>Precisaria de um sócio(a), de uma equipe e estrutura para atender mais pessoas.</v>
          </cell>
          <cell r="Q395" t="str">
            <v>Não sei dizer, mas sei que tenho muito a aprender.</v>
          </cell>
          <cell r="R395" t="str">
            <v>Conseguiria mostrar para mais pessoas que comer doces pode sim ser gostoso e saudável</v>
          </cell>
        </row>
        <row r="396">
          <cell r="A396" t="str">
            <v>DOULARE - Doulas de Araçatuba e Região</v>
          </cell>
          <cell r="B396" t="str">
            <v>Jandira Pazzini Pinheiro Eugênio</v>
          </cell>
          <cell r="C396" t="str">
            <v>jandirappinheiro@gmail.com</v>
          </cell>
          <cell r="D396" t="str">
            <v>Feminino</v>
          </cell>
          <cell r="E396" t="str">
            <v>Superior completo</v>
          </cell>
          <cell r="F396">
            <v>30000</v>
          </cell>
          <cell r="G396" t="str">
            <v>(18) 99104-6715</v>
          </cell>
          <cell r="H396" t="str">
            <v>16.025-400</v>
          </cell>
          <cell r="I396" t="str">
            <v>Araçatuba</v>
          </cell>
          <cell r="J396" t="str">
            <v>São Paulo</v>
          </cell>
          <cell r="K396" t="str">
            <v>Sociedade (tenho sócios)</v>
          </cell>
          <cell r="L396" t="str">
            <v>Sim</v>
          </cell>
          <cell r="M396" t="str">
            <v>Nasceu do desejo de mudar a realidade obstétrica na região. Começamos fazendo encontros gratuitos para levar informação e agora atendemos gestantes.</v>
          </cell>
          <cell r="N396" t="str">
            <v>Gostaríamos de ter um espaço físico para realizar encontros, cursos e eventos, que seja kids friendly e precisamos de cerca de R$15.000,00.</v>
          </cell>
          <cell r="O396" t="str">
            <v>Poderíamos promover cursos e eventos, diversificando nossa atuação e conseguiríamos que uma das sócias se dedicasse somente ao negócio.</v>
          </cell>
          <cell r="P396" t="str">
            <v>Pelo menos uma das sócias deixaria o emprego formal e nossos controles precisam ser melhores (financeiro, mkt, site, etc)</v>
          </cell>
          <cell r="Q396" t="str">
            <v>Melhorar minha organização e distribuição de tempo.</v>
          </cell>
          <cell r="R396" t="str">
            <v>Desenvolvimento de um planejamento adequado de ações que viabilize a realização do sonho.</v>
          </cell>
        </row>
        <row r="397">
          <cell r="A397" t="str">
            <v>GRUPO ESTRATÉGIA EVENTOS</v>
          </cell>
          <cell r="B397" t="str">
            <v>Adriane Santos Prazeres Reis</v>
          </cell>
          <cell r="C397" t="str">
            <v>adrianeprazeresadm@gmail.com</v>
          </cell>
          <cell r="D397" t="str">
            <v>Feminino</v>
          </cell>
          <cell r="E397" t="str">
            <v>Superior completo</v>
          </cell>
          <cell r="F397">
            <v>35422</v>
          </cell>
          <cell r="G397" t="str">
            <v>(71) 98643-8079</v>
          </cell>
          <cell r="H397" t="str">
            <v>41.250-020</v>
          </cell>
          <cell r="I397" t="str">
            <v>Salvador</v>
          </cell>
          <cell r="J397" t="str">
            <v>Bahia</v>
          </cell>
          <cell r="K397" t="str">
            <v>Individual (estou sozinho(a))</v>
          </cell>
          <cell r="L397" t="str">
            <v>Sim</v>
          </cell>
          <cell r="M397" t="str">
            <v xml:space="preserve">Minha vó é camelô há 40 anos, e sempre fiquei observando, então surgiu a vontade de empreender e junto a isso estávamos eu e meu esposo desempregado, </v>
          </cell>
          <cell r="N397" t="str">
            <v>Ter meu escritório Completo. Custaria r$ 10.000, 00 reais, pois já tenho o espaço mas é necessário reformar, e ter os móveis apropriados.</v>
          </cell>
          <cell r="O397" t="str">
            <v>Trabalhar de Forma adequada, um incentivo a mais, creio que daria um gás mas,sensação de realização.</v>
          </cell>
          <cell r="P397" t="str">
            <v xml:space="preserve">Gestão de finanças, Controle de fluxo de caixa, melhorando também a condução das parcerias. </v>
          </cell>
          <cell r="Q397" t="str">
            <v xml:space="preserve">Calcular os riscos, diminuir o medo de colocar em ação alguns projetos, e otimização do tempo. </v>
          </cell>
          <cell r="R397" t="str">
            <v>Utilizando as ferramentas, melhoraria a gestão do negócio.</v>
          </cell>
        </row>
        <row r="398">
          <cell r="A398" t="str">
            <v>COMOVER Arte Cultura e Meio Ambiente</v>
          </cell>
          <cell r="B398" t="str">
            <v>Bárbara Jussara de Azevedo Pinheiro</v>
          </cell>
          <cell r="C398" t="str">
            <v>comover.contato@gmail.com</v>
          </cell>
          <cell r="D398" t="str">
            <v>Feminino</v>
          </cell>
          <cell r="E398" t="str">
            <v>Superior completo</v>
          </cell>
          <cell r="F398">
            <v>28156</v>
          </cell>
          <cell r="G398" t="str">
            <v>(11) 94193-4184</v>
          </cell>
          <cell r="H398" t="str">
            <v>02.251-000</v>
          </cell>
          <cell r="I398" t="str">
            <v>São Paulo</v>
          </cell>
          <cell r="J398" t="str">
            <v>São Paulo</v>
          </cell>
          <cell r="K398" t="str">
            <v>Individual (estou sozinho(a))</v>
          </cell>
          <cell r="L398" t="str">
            <v>Sim</v>
          </cell>
          <cell r="M398" t="str">
            <v xml:space="preserve">Meu empreendimento começou a ser delineado a partir da iniciativa de me tornar uma prestadora de serviços audiovisuais formalmente. </v>
          </cell>
          <cell r="N398" t="str">
            <v>Fazer a transição de MEI para Microempresa, um Empreendimento Social no setor de Produção Cultural e Audiovisual. Aproximadamente 30 mil reais.</v>
          </cell>
          <cell r="O398" t="str">
            <v>O impacto no negócio se daria na amplitude de possibilidades de empreender gerando impacto positivo e consequentemente me trazendo satisfação pessoal.</v>
          </cell>
          <cell r="P398" t="str">
            <v>Formalizar a transição, e conseguir desenvolver estratégias de capital de giro para manter o negócio social.</v>
          </cell>
          <cell r="Q398" t="str">
            <v xml:space="preserve">Ter atitudes menos temorosas quanto a iniciativas arrojadas. </v>
          </cell>
          <cell r="R398" t="str">
            <v>Esclarecimentos e apontamentos profissionais acerca da área que já atuo e pretendo agregar ao empreendimento.</v>
          </cell>
        </row>
        <row r="399">
          <cell r="A399" t="str">
            <v>Estetica bem EStar</v>
          </cell>
          <cell r="B399" t="str">
            <v>TATIANE SANTOS</v>
          </cell>
          <cell r="C399" t="str">
            <v>tatilaube04@gmail.com</v>
          </cell>
          <cell r="D399" t="str">
            <v>Feminino</v>
          </cell>
          <cell r="E399" t="str">
            <v>Médio incompleto</v>
          </cell>
          <cell r="F399">
            <v>29838</v>
          </cell>
          <cell r="G399" t="str">
            <v>(11) 96969-4373</v>
          </cell>
          <cell r="H399" t="str">
            <v>05.665-000</v>
          </cell>
          <cell r="I399" t="str">
            <v>São Paulo</v>
          </cell>
          <cell r="J399" t="str">
            <v>São Paulo</v>
          </cell>
          <cell r="K399" t="str">
            <v>Individual (estou sozinho(a))</v>
          </cell>
          <cell r="L399" t="str">
            <v>Sim</v>
          </cell>
          <cell r="M399" t="str">
            <v>comecei trabalhando em domicilio,a demanda aumentou,fui pra sala de casa e surgiu a necessidade de alugar um espaço,no começo foi difícil mas ....</v>
          </cell>
          <cell r="N399" t="str">
            <v>gostaria de comprar o meu próprio espaço para enfim poder sair do aluguel meu sonho custa em torno de oitenta mil reais .</v>
          </cell>
          <cell r="O399" t="str">
            <v>Seria um passo muito importante na minha vida .pois o dinheiro poupado como aluguel.poderia investir em produtos atrativos para o publico feminino.</v>
          </cell>
          <cell r="P399" t="str">
            <v>preciso colocar em pratica sem exceçao todo o conteudo de gestao financeira aprendido por mim no curso,e fazer os novos cursos ,ficar fera no assunto.</v>
          </cell>
          <cell r="Q399" t="str">
            <v>Acreditar que e possível,ter a responsabilidade financeira admito,colocar essa pauta como a mais importante de todas.pois essa e a chave do cresciment</v>
          </cell>
          <cell r="R399" t="str">
            <v>aprenderia a colocar em pratica, não desistir,a ter foco ,meta ,objetivo fazer o sonho se concretizar ,torna-lo em realidade.significa p/ mim crescer.</v>
          </cell>
        </row>
        <row r="400">
          <cell r="A400" t="str">
            <v xml:space="preserve">Rede Cenafro </v>
          </cell>
          <cell r="B400" t="str">
            <v>Jonathan Santos Silva</v>
          </cell>
          <cell r="C400" t="str">
            <v>redecenafro@hotmail.com</v>
          </cell>
          <cell r="D400" t="str">
            <v>Masculino</v>
          </cell>
          <cell r="E400" t="str">
            <v>Superior completo</v>
          </cell>
          <cell r="F400">
            <v>31310</v>
          </cell>
          <cell r="G400" t="str">
            <v>(82) 99900-6610</v>
          </cell>
          <cell r="H400" t="str">
            <v>57.460-040</v>
          </cell>
          <cell r="I400" t="str">
            <v>Maceió</v>
          </cell>
          <cell r="J400" t="str">
            <v>Alagoas</v>
          </cell>
          <cell r="K400" t="str">
            <v>Sociedade (tenho sócios)</v>
          </cell>
          <cell r="L400" t="str">
            <v>Sim</v>
          </cell>
          <cell r="M400" t="str">
            <v>A Rede Cenafro surgiu em 2016 com o objetivo de dar visibilidade e potencializar afroempreendedores inseridos na Economia Criativa.</v>
          </cell>
          <cell r="N400" t="str">
            <v>Seria a sustentabilidade financeira da Rede Cenafro, além de maior amplitude das nossas ações no estado de Alagoas. O valor R$ 50,000,00</v>
          </cell>
          <cell r="O400" t="str">
            <v>Fortalecimento da Rede Cenafro e embate ao racismo institucionalizado por meio do fortalecimento dos afronegócios inseridos na Economia Criativa.</v>
          </cell>
          <cell r="P400" t="str">
            <v>Conflitos pessoais; maior articulação institucional; e formalização do processos internos dentro da empresa.</v>
          </cell>
          <cell r="Q400" t="str">
            <v>Entendo que o comportamento necessário para mudança seria a motivação para o enfrentamento das dificuldades nos períodos de escassez.</v>
          </cell>
          <cell r="R400" t="str">
            <v>A mentoria serviria como um canal de troca de experiências para o entendimento do meu negócio e o encontro de soluções práticas para alavancar receita</v>
          </cell>
        </row>
        <row r="401">
          <cell r="A401" t="str">
            <v>Boutique de Krioula</v>
          </cell>
          <cell r="B401" t="str">
            <v>Boutique de Krioula</v>
          </cell>
          <cell r="C401" t="str">
            <v>donakrioula@gmail.com</v>
          </cell>
          <cell r="D401" t="str">
            <v>Feminino</v>
          </cell>
          <cell r="E401" t="str">
            <v>Médio completo</v>
          </cell>
          <cell r="F401">
            <v>30628</v>
          </cell>
          <cell r="G401" t="str">
            <v>(11) 95149-9539</v>
          </cell>
          <cell r="H401" t="str">
            <v>05.878-180</v>
          </cell>
          <cell r="I401" t="str">
            <v>São Paulo</v>
          </cell>
          <cell r="J401" t="str">
            <v>Espírito Santo</v>
          </cell>
          <cell r="K401" t="str">
            <v>Individual (estou sozinho(a))</v>
          </cell>
          <cell r="L401" t="str">
            <v>Sim</v>
          </cell>
          <cell r="M401" t="str">
            <v>Eu comecei a empreender com apenas 150 reais, onde comprei meus primeiros turbantes. Minha motivação era trazer ao mercado algo ligado a moda afro</v>
          </cell>
          <cell r="N401" t="str">
            <v>Ter um espaço físico onde posso juntar ateliê + loja para atender o cliente pessoalmente, custaria por volta de 35 mil reais</v>
          </cell>
          <cell r="O401" t="str">
            <v>Poderia atender as clientes pessoalmente, aumentar a produção, contratar pessoas, consecutivamente crescer o negócio.</v>
          </cell>
          <cell r="P401" t="str">
            <v>No momento preciso aumentar as vendas, fechar com mais revendedoras e ir poupando o valor para realizar esse sonho com segurança e planejamento</v>
          </cell>
          <cell r="Q401" t="str">
            <v>Preciso ser uma poupadora com mais afinco e acreditar mais no meu potencial.</v>
          </cell>
          <cell r="R401" t="str">
            <v>Trilhar o caminho para daqui um ano estar realizando este sonho, dar o primeiro passo para começar o planejamento deste sonho.</v>
          </cell>
        </row>
        <row r="402">
          <cell r="A402" t="str">
            <v>DUMEUJEITO MÓVEIS RÚSTICOS LEANDRO OLIVE</v>
          </cell>
          <cell r="B402" t="str">
            <v xml:space="preserve">DUMEUJEITO MÓVEIS RÚSTICO LEANDRO OLIVEIRA DOS SANTOS </v>
          </cell>
          <cell r="C402" t="str">
            <v>moveisrusticos@dumeujeito.com</v>
          </cell>
          <cell r="D402" t="str">
            <v>Masculino</v>
          </cell>
          <cell r="E402" t="str">
            <v>Fundamental II incompleto</v>
          </cell>
          <cell r="F402">
            <v>33213</v>
          </cell>
          <cell r="G402" t="str">
            <v>(19) 98862-9221</v>
          </cell>
          <cell r="H402" t="str">
            <v>13.807-452</v>
          </cell>
          <cell r="I402" t="str">
            <v>Mogi Mirim</v>
          </cell>
          <cell r="J402" t="str">
            <v>São Paulo</v>
          </cell>
          <cell r="K402" t="str">
            <v>Individual (estou sozinho(a))</v>
          </cell>
          <cell r="L402" t="str">
            <v>Sim</v>
          </cell>
          <cell r="M402" t="str">
            <v>Nesessidade de ter uma móveis em minha casa mais n tinha recursos para compra</v>
          </cell>
          <cell r="N402" t="str">
            <v>Casa própria, e loja propria para quer eu possa reduzir as despesas e continuar crescendo e espande meu negócio</v>
          </cell>
          <cell r="O402" t="str">
            <v>Um impacto de missão comprida sonho realizado, objetivos alcancados</v>
          </cell>
          <cell r="P402" t="str">
            <v>Alimentar  minhas vendas, propósito ar um ótimo atendimento aos meu clientes e melhora a lojistica</v>
          </cell>
          <cell r="Q402" t="str">
            <v>Tira o comodismo ! E deixa de ser bonzinho e Sr mais profissional  como empreendedorismo</v>
          </cell>
          <cell r="R402" t="str">
            <v>Alimentar meu estoque, e assim alimentar minhas produtividade em 80 %</v>
          </cell>
        </row>
        <row r="403">
          <cell r="A403" t="str">
            <v>Vitrine Comics</v>
          </cell>
          <cell r="B403" t="str">
            <v>Samuel Dias</v>
          </cell>
          <cell r="C403" t="str">
            <v>1350279708438007@facebook.com</v>
          </cell>
          <cell r="D403" t="str">
            <v>Masculino</v>
          </cell>
          <cell r="E403" t="str">
            <v>Médio completo</v>
          </cell>
          <cell r="F403">
            <v>33339</v>
          </cell>
          <cell r="G403" t="str">
            <v>(71) 99200-3360</v>
          </cell>
          <cell r="H403" t="str">
            <v>42.800-220</v>
          </cell>
          <cell r="I403" t="str">
            <v>Camaçari</v>
          </cell>
          <cell r="J403" t="str">
            <v>Bahia</v>
          </cell>
          <cell r="K403" t="str">
            <v>Sociedade (tenho sócios)</v>
          </cell>
          <cell r="L403" t="str">
            <v>Sim</v>
          </cell>
          <cell r="M403" t="str">
            <v>Nasceu da paixão por quadrinhos de super-heróis, da paixão desde criança por desenhar. Daí colecionado quadrinhos, posters de heróis veio a motivação.</v>
          </cell>
          <cell r="N403" t="str">
            <v>Vender grandes quantidades de exemplares! Custo em torno de 1,500,00.</v>
          </cell>
          <cell r="O403" t="str">
            <v>Um sonho, talvez o maior, realizado! Pois isso trago dentro de mim desde os 09 anos d idade. Ajudar ainda mais meus familiares,viver do que amo fazer!</v>
          </cell>
          <cell r="P403" t="str">
            <v>A renda! Preciso alavancar a renda, para realizar este sonho.</v>
          </cell>
          <cell r="Q403" t="str">
            <v>Conhecimento! Experiência, abrir a visão, participar com mais frequência de feiras e eventos acerca do meu ramo, buscar conhecer mais autores.</v>
          </cell>
          <cell r="R403" t="str">
            <v>Conhecimento, experiência, visão empreendedora! Alto estima!</v>
          </cell>
        </row>
        <row r="404">
          <cell r="A404" t="str">
            <v>espaçoBelaMulher</v>
          </cell>
          <cell r="B404" t="str">
            <v>Nathamyres Rodrigues</v>
          </cell>
          <cell r="C404" t="str">
            <v>thamyxeranio@gmail.com</v>
          </cell>
          <cell r="D404" t="str">
            <v>Feminino</v>
          </cell>
          <cell r="E404" t="str">
            <v>Médio completo</v>
          </cell>
          <cell r="F404">
            <v>32566</v>
          </cell>
          <cell r="G404" t="str">
            <v>(82) 99994-7362</v>
          </cell>
          <cell r="H404" t="str">
            <v>57.313-725</v>
          </cell>
          <cell r="I404" t="str">
            <v>Arapiraca</v>
          </cell>
          <cell r="J404" t="str">
            <v>Alagoas</v>
          </cell>
          <cell r="K404" t="str">
            <v>Sociedade (tenho sócios)</v>
          </cell>
          <cell r="L404" t="str">
            <v>Sim</v>
          </cell>
          <cell r="M404" t="str">
            <v xml:space="preserve">Inicialmente eu tinha uma loja de roupas depois salão começou em 2016 hoje vou inaugurar um novo espaço inovador agrupando o salão uma loja e lanches </v>
          </cell>
          <cell r="N404" t="str">
            <v xml:space="preserve">Quero implantar mais um serviço no meu salão de brozeamento já tenho o espaço só falta estrutura custaria uma média 4500.00$ </v>
          </cell>
          <cell r="O404" t="str">
            <v xml:space="preserve">Uma super valorização do meu negócio é a realização profissional </v>
          </cell>
          <cell r="P404" t="str">
            <v>Só contrataria mais duas pessoas e estrutura o espaço externo</v>
          </cell>
          <cell r="Q404" t="str">
            <v>Todas as mudanças seriam positivas concretização de um sonho</v>
          </cell>
          <cell r="R404" t="str">
            <v>Me orientar ia a como conseguir o capital para realizar meu sonho o mais rápido possível</v>
          </cell>
        </row>
        <row r="405">
          <cell r="A405" t="str">
            <v>Delicia\&amp;#39;s no Pote</v>
          </cell>
          <cell r="B405" t="str">
            <v>italo lacerda</v>
          </cell>
          <cell r="C405" t="str">
            <v>italo.herba@gmail.com</v>
          </cell>
          <cell r="D405" t="str">
            <v>Masculino</v>
          </cell>
          <cell r="E405" t="str">
            <v>Médio completo</v>
          </cell>
          <cell r="F405">
            <v>34235</v>
          </cell>
          <cell r="G405" t="str">
            <v>(61) 99132-7435</v>
          </cell>
          <cell r="H405" t="str">
            <v>73.572-411</v>
          </cell>
          <cell r="I405" t="str">
            <v>Planaltina</v>
          </cell>
          <cell r="J405" t="str">
            <v>Goiás</v>
          </cell>
          <cell r="K405" t="str">
            <v>Sociedade (tenho sócios)</v>
          </cell>
          <cell r="L405" t="str">
            <v>Sim</v>
          </cell>
          <cell r="M405" t="str">
            <v>A necessidade de termos uma renda extra, queríamos 150 por semana, ainda que sem capital de giro. Eu so tinha R$80 foi o que deu inicio a nossa ideia.</v>
          </cell>
          <cell r="N405" t="str">
            <v>Criar um capital de Giro saudável e depois comprar uma Moto, hoje ela custa R$ 7500</v>
          </cell>
          <cell r="O405" t="str">
            <v>ajudaria na locomoção na nossa cidade, a fazer entregas, com isso poderia ir mais longe e alcançar um maior numero de clientes.</v>
          </cell>
          <cell r="P405" t="str">
            <v xml:space="preserve">Fazer a separação das finanças pessoais e a do negocio, depois construir o capital de Giro  </v>
          </cell>
          <cell r="Q405" t="str">
            <v xml:space="preserve">A persistência e algo que enfatizo muito, persistir no meu negocio, buscar conhecimento, para alcançar meus sonhos, e fazer meu negocio crescer.  </v>
          </cell>
          <cell r="R405" t="str">
            <v>eu seria mais assertivo no método de venda, que possibilitaria o aumento do meu capital de giro e logo apos a compra da minha moto.</v>
          </cell>
        </row>
        <row r="406">
          <cell r="A406" t="str">
            <v>Miquéias Venâncio Gomes</v>
          </cell>
          <cell r="B406" t="str">
            <v>Miquéias Venâncio Gomes</v>
          </cell>
          <cell r="C406" t="str">
            <v>storemick@gmail.com</v>
          </cell>
          <cell r="D406" t="str">
            <v>Masculino</v>
          </cell>
          <cell r="E406" t="str">
            <v>Superior incompleto</v>
          </cell>
          <cell r="F406">
            <v>31345</v>
          </cell>
          <cell r="G406" t="str">
            <v>(62) 98154-5643</v>
          </cell>
          <cell r="H406" t="str">
            <v>74.905-282</v>
          </cell>
          <cell r="I406" t="str">
            <v>Aparecida de Goiânia</v>
          </cell>
          <cell r="J406" t="str">
            <v>Goiás</v>
          </cell>
          <cell r="K406" t="str">
            <v>Individual (estou sozinho(a))</v>
          </cell>
          <cell r="L406" t="str">
            <v>Sim</v>
          </cell>
          <cell r="M406" t="str">
            <v>Com a experiência de 9 anos no ramo de confecção, consegui montar um network que me facilita acesso a empresários, e a mesma me fez online vender prod</v>
          </cell>
          <cell r="N406" t="str">
            <v>Ter uma loja física em local estratégico para maior confiança do negocio</v>
          </cell>
          <cell r="O406" t="str">
            <v>Total! Mudança de vida e início de um sonho realizado</v>
          </cell>
          <cell r="P406" t="str">
            <v>O local de onde ele se localiza, a melhoria de estrutura e material prima</v>
          </cell>
          <cell r="Q406" t="str">
            <v xml:space="preserve">Minha capacidade de acreditar que eu consigo, dar seguimento nos planejamento mesmo em meio a dificuldades </v>
          </cell>
          <cell r="R406" t="str">
            <v>Novas formas de abordagem e vendas, comprometimento com as metas dos meus planejamentos</v>
          </cell>
        </row>
        <row r="407">
          <cell r="A407" t="str">
            <v>Plasteventos</v>
          </cell>
          <cell r="B407" t="str">
            <v>Jefferson Jack</v>
          </cell>
          <cell r="C407" t="str">
            <v>jackjefferson84@gmail.com</v>
          </cell>
          <cell r="D407" t="str">
            <v>Masculino</v>
          </cell>
          <cell r="E407" t="str">
            <v>Superior completo</v>
          </cell>
          <cell r="F407">
            <v>32178</v>
          </cell>
          <cell r="G407" t="str">
            <v>(11) 95236-8745</v>
          </cell>
          <cell r="H407" t="str">
            <v>06.226-300</v>
          </cell>
          <cell r="I407" t="str">
            <v>Osasco</v>
          </cell>
          <cell r="J407" t="str">
            <v>São Paulo</v>
          </cell>
          <cell r="K407" t="str">
            <v>Individual (estou sozinho(a))</v>
          </cell>
          <cell r="L407" t="str">
            <v>Sim</v>
          </cell>
          <cell r="M407" t="str">
            <v xml:space="preserve">Bom,tudo começou das dificuldades que tinha todos os meses para pagar contas. E analisando o mercado vi que era rentável só que difícil foi o investi </v>
          </cell>
          <cell r="N407" t="str">
            <v>compra um carro novo com bau  para fazer as entregas.</v>
          </cell>
          <cell r="O407" t="str">
            <v>conseguindo esse sonho eu conseguiria dobra minha quantidade de material,ganharia rapidez durante a entrega e conseguiria atender mais pessoas.</v>
          </cell>
          <cell r="P407" t="str">
            <v xml:space="preserve">Eu precisaria completar os dias que estou parados, arrumar investimento para dias francos e começar a trabalha com cartões. </v>
          </cell>
          <cell r="Q407" t="str">
            <v>aprender dizer não e saber filtras ações quais nê prejudica (confiar em pessoas)</v>
          </cell>
          <cell r="R407" t="str">
            <v xml:space="preserve">Com a ajuda da mento ria conseguiria ter planos para agir da melhor maneira e conseguiria olhas o cenário de outra maneira </v>
          </cell>
        </row>
        <row r="408">
          <cell r="A408" t="str">
            <v xml:space="preserve">Mundo dos Caseiros </v>
          </cell>
          <cell r="B408" t="str">
            <v>miguel guimaraes</v>
          </cell>
          <cell r="C408" t="str">
            <v>miguel.allis.rede@gmail.com</v>
          </cell>
          <cell r="D408" t="str">
            <v>Masculino</v>
          </cell>
          <cell r="E408" t="str">
            <v>Médio incompleto</v>
          </cell>
          <cell r="F408">
            <v>27941</v>
          </cell>
          <cell r="G408" t="str">
            <v>(51) 98505-1484</v>
          </cell>
          <cell r="H408" t="str">
            <v>91.710-470</v>
          </cell>
          <cell r="I408" t="str">
            <v>Porto Alegre</v>
          </cell>
          <cell r="J408" t="str">
            <v>Rio Grande do Sul</v>
          </cell>
          <cell r="K408" t="str">
            <v>Individual (estou sozinho(a))</v>
          </cell>
          <cell r="L408" t="str">
            <v>Sim</v>
          </cell>
          <cell r="M408" t="str">
            <v xml:space="preserve">Tudo começou para complementar a renda na horas vagas com vendas,logo de inicio deu para acrescentar 1000 a mais no orçamento  </v>
          </cell>
          <cell r="N408" t="str">
            <v xml:space="preserve">ter um estrutura bem montada e solida já empregando varias famílias e faturando no minimo 50,000,00  </v>
          </cell>
          <cell r="O408" t="str">
            <v xml:space="preserve">Bastante positivo no negocio seria a expansão do negocio e no pessoal qualidade de vida, conforto.liberdade financeira e etc    </v>
          </cell>
          <cell r="P408" t="str">
            <v xml:space="preserve">Ampliar O formato da venda com objetivo de aumentar a venda  com por ex montar equipes de revendedores  </v>
          </cell>
          <cell r="Q408" t="str">
            <v xml:space="preserve">Correr risco calculados , manter o foco e organização </v>
          </cell>
          <cell r="R408" t="str">
            <v xml:space="preserve">Primeiro e mais importante a mudança de interior por conta com uma ajuda especializada com foco em resultados na melhoria continua. </v>
          </cell>
        </row>
        <row r="409">
          <cell r="A409" t="str">
            <v>Meninas Fashion</v>
          </cell>
          <cell r="B409" t="str">
            <v>Luana Lorrayne dias</v>
          </cell>
          <cell r="C409" t="str">
            <v>luanalorraynea@gmail.com</v>
          </cell>
          <cell r="D409" t="str">
            <v>Feminino</v>
          </cell>
          <cell r="E409" t="str">
            <v>Médio completo</v>
          </cell>
          <cell r="F409">
            <v>32433</v>
          </cell>
          <cell r="G409" t="str">
            <v>(11) 98082-8376</v>
          </cell>
          <cell r="H409" t="str">
            <v>05.665-010</v>
          </cell>
          <cell r="I409" t="str">
            <v>São Paulo</v>
          </cell>
          <cell r="J409" t="str">
            <v>São Paulo</v>
          </cell>
          <cell r="K409" t="str">
            <v>Individual (estou sozinho(a))</v>
          </cell>
          <cell r="L409" t="str">
            <v>Sim</v>
          </cell>
          <cell r="M409" t="str">
            <v>Fiquei desempregada e em uma festa de condomínio, uma vizinha me perguntou porque não faria unhas pois tinhamos 8 torres e não precisaria atender fora</v>
          </cell>
          <cell r="N409" t="str">
            <v>Ter minha esmalteria, com um espaço pra colocar junto meus produtos. Continuar fazendo cursos na área da estética. Valor não tenho idéia</v>
          </cell>
          <cell r="O409" t="str">
            <v>Muito pois é um sonho des de infância, e hoje aos poucos concretizando. Na minha vida pessoal, hoje dependo desse sonho pra mudar meu destino</v>
          </cell>
          <cell r="P409" t="str">
            <v>Controle financeiro, melhorar na divulgação, conseguir parceiros, ministrar melhor os horários</v>
          </cell>
          <cell r="Q409" t="str">
            <v>Visão do meu negócio, olhar com mais seriedade deixar a ansiedade de lado</v>
          </cell>
          <cell r="R409" t="str">
            <v>Controle financeiro, e alavancagem do negócio, a organização também é muito importante</v>
          </cell>
        </row>
        <row r="410">
          <cell r="A410" t="str">
            <v>Doce Sabor SD</v>
          </cell>
          <cell r="B410" t="str">
            <v>Cleiton Rodrigues da Silva</v>
          </cell>
          <cell r="C410" t="str">
            <v>cleitonmarley462@gmail.com</v>
          </cell>
          <cell r="D410" t="str">
            <v>Masculino</v>
          </cell>
          <cell r="E410" t="str">
            <v>Médio incompleto</v>
          </cell>
          <cell r="F410">
            <v>36650</v>
          </cell>
          <cell r="G410" t="str">
            <v>(79) 99851-3503</v>
          </cell>
          <cell r="H410" t="str">
            <v>49.480-000</v>
          </cell>
          <cell r="I410" t="str">
            <v>Simão Dias</v>
          </cell>
          <cell r="J410" t="str">
            <v>Sergipe</v>
          </cell>
          <cell r="K410" t="str">
            <v>Individual (estou sozinho(a))</v>
          </cell>
          <cell r="L410" t="str">
            <v>Sim</v>
          </cell>
          <cell r="M410" t="str">
            <v>Meu negócio começou devido a gostar muito de fazer bolos e doces! Decidido, certo dia eu comprei o material, fiz um bolo e vendi fatias na porta casa.</v>
          </cell>
          <cell r="N410" t="str">
            <v>Montar um ateliê com espaço e equipamentos especializados em confeitaria, 10.000,00 reais.</v>
          </cell>
          <cell r="O410" t="str">
            <v>Meus produtos teriam um resultado final mais bonito e melhor executado, impactando assim o aumento das vendas e o crescimento do meu negócio.</v>
          </cell>
          <cell r="P410" t="str">
            <v>Aumentar os dias de trabalho, e colocar em prática os tópicos que eu aprendi no curso.</v>
          </cell>
          <cell r="Q410" t="str">
            <v xml:space="preserve">A não misturar o dinheiro pessoal com o do meu negócio. </v>
          </cell>
          <cell r="R410" t="str">
            <v xml:space="preserve">Conseguiria organizar tudo na minha mente, para nos próximos meses tentar colocar em prática a realização do meu sonho. </v>
          </cell>
        </row>
        <row r="411">
          <cell r="A411" t="str">
            <v>Endorphina</v>
          </cell>
          <cell r="B411" t="str">
            <v>gianna lígia cortez costa</v>
          </cell>
          <cell r="C411" t="str">
            <v>giannaligia2017@outlook.com</v>
          </cell>
          <cell r="D411" t="str">
            <v>Feminino</v>
          </cell>
          <cell r="E411" t="str">
            <v>Superior completo</v>
          </cell>
          <cell r="F411">
            <v>32280</v>
          </cell>
          <cell r="G411" t="str">
            <v>(84) 99161-5042</v>
          </cell>
          <cell r="H411" t="str">
            <v>59.618-060</v>
          </cell>
          <cell r="I411" t="str">
            <v>Mossoró</v>
          </cell>
          <cell r="J411" t="str">
            <v>Rio Grande do Norte</v>
          </cell>
          <cell r="K411" t="str">
            <v>Individual (estou sozinho(a))</v>
          </cell>
          <cell r="L411" t="str">
            <v>Sim</v>
          </cell>
          <cell r="M411" t="str">
            <v>motivação: paixão por moda,  mundo digital e autonomia de ter o negócio próprio .Desafio:recursos financeiros. Conquista:parceria.</v>
          </cell>
          <cell r="N411" t="str">
            <v>ampliar meu comércio , criar minha própria marca e levar meu produto para o exterior.</v>
          </cell>
          <cell r="O411" t="str">
            <v>O impacto seria positivo, uma vez que meu negócio poderia alcançar nível internacional.</v>
          </cell>
          <cell r="P411" t="str">
            <v xml:space="preserve"> Investir em publicidade e promoção de parcerias direcionadas ao meu público. Conhecer o mercado externo e o comportamento do público alvo.</v>
          </cell>
          <cell r="Q411" t="str">
            <v>estudar mais sobre estratégia de vendas e marketing digital, como também  assuntos correlatos a gestão empresarial .</v>
          </cell>
          <cell r="R411" t="str">
            <v>em 1mês eu conseguiria encontrar boas diretrizes, amadurecer ideias e aprimorar métodos de vendas.</v>
          </cell>
        </row>
        <row r="412">
          <cell r="A412" t="str">
            <v>BRUNÉLIS CALÇADOS</v>
          </cell>
          <cell r="B412" t="str">
            <v>BRUNÉLIS Corrêa da Silva</v>
          </cell>
          <cell r="C412" t="str">
            <v>bruneliscalcados@gmail.com</v>
          </cell>
          <cell r="D412" t="str">
            <v>Feminino</v>
          </cell>
          <cell r="E412" t="str">
            <v>Superior completo</v>
          </cell>
          <cell r="F412">
            <v>30373</v>
          </cell>
          <cell r="G412" t="str">
            <v>(21) 4042-4001</v>
          </cell>
          <cell r="H412" t="str">
            <v>21.870-312</v>
          </cell>
          <cell r="I412" t="str">
            <v>Rio de Janeiro</v>
          </cell>
          <cell r="J412" t="str">
            <v>Rio de Janeiro</v>
          </cell>
          <cell r="K412" t="str">
            <v>Individual (estou sozinho(a))</v>
          </cell>
          <cell r="L412" t="str">
            <v>Sim</v>
          </cell>
          <cell r="M412" t="str">
            <v>Nasceu da parceria e do sonho conjunto com uma amiga de abrir um negócio online de calçados femininos, que atuasse no atacado e varejo.</v>
          </cell>
          <cell r="N412" t="str">
            <v>Abrir uma loja física maravilhosa para atender as clientes locais e ter um ponto de retirada de mercadorias vendidas pela internet.</v>
          </cell>
          <cell r="O412" t="str">
            <v>Além de atender minhas clientes pela internet, teria um ponto de retirada de mercadorias, ampliaria para atender as clientes locais e gerar confiança.</v>
          </cell>
          <cell r="P412" t="str">
            <v xml:space="preserve">Melhorar a estrutura, as estratégias, admin. de tempo, o marketing digital, desenvolver melhor o engajamento e o envolvimento com as clientes, </v>
          </cell>
          <cell r="Q412" t="str">
            <v>Administrar melhor o meu tempo, ser mais estratégica e organizada.</v>
          </cell>
          <cell r="R412" t="str">
            <v>Adquirir conhecimento para gerir melhor meu negócio, aprender coisas novas como estratégias de crescimento no geral. Enfim Crescer e Vencer!</v>
          </cell>
        </row>
        <row r="413">
          <cell r="A413" t="str">
            <v>Embarcar</v>
          </cell>
          <cell r="B413" t="str">
            <v>Taissir Wilkerson Linhares Carvalho</v>
          </cell>
          <cell r="C413" t="str">
            <v>taissir@embarcar.net</v>
          </cell>
          <cell r="D413" t="str">
            <v>Masculino</v>
          </cell>
          <cell r="E413" t="str">
            <v>Superior incompleto</v>
          </cell>
          <cell r="F413">
            <v>31887</v>
          </cell>
          <cell r="G413" t="str">
            <v>(93) 99160-8843</v>
          </cell>
          <cell r="H413" t="str">
            <v>68.015-300</v>
          </cell>
          <cell r="I413" t="str">
            <v>SANTARÉM</v>
          </cell>
          <cell r="J413" t="str">
            <v>Pará</v>
          </cell>
          <cell r="K413" t="str">
            <v>Sociedade (tenho sócios)</v>
          </cell>
          <cell r="L413" t="str">
            <v>Sim</v>
          </cell>
          <cell r="M413" t="str">
            <v>Eu e cerca de 15 milhões de passageiros temos problemas ao comprar passagens  de barco anualmente. Para a maioria das cidades o único acesso são rios.</v>
          </cell>
          <cell r="N413" t="str">
            <v>Gostaria de tracionar meu empreendimento com as vendas de passagens pelo aplicativo e é preciso um investimento de pelo menos R$ 50.000,00.</v>
          </cell>
          <cell r="O413" t="str">
            <v>Me concederia estabilidade financeira e escalabilidade para o negócio.</v>
          </cell>
          <cell r="P413" t="str">
            <v>Finalizar o sistema de pagamentos (marketplace) que já está em fase final.</v>
          </cell>
          <cell r="Q413" t="str">
            <v>Dedicar mais tem horas diárias ao empreendimento para alcançar os resultados que espero, hoje dedico cerca de 7 horas diárias.</v>
          </cell>
          <cell r="R413" t="str">
            <v>Finalizar o desenvolvimento da integração com sistema de marketplace e lançar a 3ª versão do aplicativo já com venda de passagens</v>
          </cell>
        </row>
        <row r="414">
          <cell r="A414" t="str">
            <v>PRODUÇÃO AGROECOLÓGICA</v>
          </cell>
          <cell r="B414" t="str">
            <v>MARIA JOSÉ DE FREITAS FREITAS</v>
          </cell>
          <cell r="C414" t="str">
            <v>mariajdfreitas@gmail.com</v>
          </cell>
          <cell r="D414" t="str">
            <v>Feminino</v>
          </cell>
          <cell r="E414" t="str">
            <v>Superior completo</v>
          </cell>
          <cell r="F414">
            <v>32027</v>
          </cell>
          <cell r="G414" t="str">
            <v>(81) 99653-8545</v>
          </cell>
          <cell r="H414" t="str">
            <v>55.840-000</v>
          </cell>
          <cell r="I414" t="str">
            <v>Lagoa do Itaenga</v>
          </cell>
          <cell r="J414" t="str">
            <v>Pernambuco</v>
          </cell>
          <cell r="K414" t="str">
            <v>Grupo produtivo</v>
          </cell>
          <cell r="L414" t="str">
            <v>Sim</v>
          </cell>
          <cell r="M414" t="str">
            <v>A partir de iniciativas  de geração e renda, que motivou o trabalho de  forma sustentável  e agregação de valor. Um dos desafio foi a comercialização.</v>
          </cell>
          <cell r="N414" t="str">
            <v>Ter um lucro a partir  de cinco salários através da diversidade qualidade da exposição dos produtos.</v>
          </cell>
          <cell r="O414" t="str">
            <v>A permanência na sucessão familiar e a contribuição nas ações da associação  diante da permanência na comunidade</v>
          </cell>
          <cell r="P414" t="str">
            <v>Investimento equipamentos agroindustrial p/ os desidratados, um motocultivador e  S. irrigação para maior produção e diversidade dos produtos.</v>
          </cell>
          <cell r="Q414" t="str">
            <v>Trabalhar novos produtos, agregar valor os existentes.</v>
          </cell>
          <cell r="R414" t="str">
            <v>Como devo organizar melhor cada recurso e empregar dentro da minha produção , melhorar as dificuldades existentes, pontos fracos e fortes.</v>
          </cell>
        </row>
        <row r="415">
          <cell r="A415" t="str">
            <v xml:space="preserve">Loja de Roupas Online </v>
          </cell>
          <cell r="B415" t="str">
            <v>Jessica Lemos</v>
          </cell>
          <cell r="C415" t="str">
            <v>ltodachic@gmail.com</v>
          </cell>
          <cell r="D415" t="str">
            <v>Feminino</v>
          </cell>
          <cell r="E415" t="str">
            <v>Médio completo</v>
          </cell>
          <cell r="F415">
            <v>33684</v>
          </cell>
          <cell r="G415" t="str">
            <v>(53) 98428-5686</v>
          </cell>
          <cell r="H415" t="str">
            <v>96.300-000</v>
          </cell>
          <cell r="I415" t="str">
            <v>Jaguarão</v>
          </cell>
          <cell r="J415" t="str">
            <v>Rio Grande do Sul</v>
          </cell>
          <cell r="K415" t="str">
            <v>Individual (estou sozinho(a))</v>
          </cell>
          <cell r="L415" t="str">
            <v>Sim</v>
          </cell>
          <cell r="M415" t="str">
            <v>Nasceu no instagram com dropshipping de produtos importados com a intenção de gerar uma renda extra, o maior desafio foi definir o publico alvo.</v>
          </cell>
          <cell r="N415" t="str">
            <v>Hoje meu sonho seria ter um showrrom para trabalhar com estoque próprio. O custo seria de 10.000,00.</v>
          </cell>
          <cell r="O415" t="str">
            <v>O impacto seria o crescimento profissional e pessoal,atendendo clientes pessoalmente e separando as mercadorias para o envio,seria realmente um sonho.</v>
          </cell>
          <cell r="P415" t="str">
            <v>Precisaria diminuir os gastos e trabalhar mais o planejamento financeiro da empresa.</v>
          </cell>
          <cell r="Q415" t="str">
            <v xml:space="preserve">Precisaria aprender a ter mais ambição e ter mais certeza de saber onde quero chegar com a empresa. </v>
          </cell>
          <cell r="R415" t="str">
            <v xml:space="preserve"> A mentoria me ajudaria principalmente a trabalhar o planejamento da empresa de forma que conseguisse formar meu estoque e dar o pontapé inicial.</v>
          </cell>
        </row>
        <row r="416">
          <cell r="A416" t="str">
            <v>Espaço Recreativo A Fazendinha</v>
          </cell>
          <cell r="B416" t="str">
            <v>Alice Da Silva Moraes</v>
          </cell>
          <cell r="C416" t="str">
            <v>alicemoraesgo@hotmail.com</v>
          </cell>
          <cell r="D416" t="str">
            <v>Feminino</v>
          </cell>
          <cell r="E416" t="str">
            <v>Superior completo</v>
          </cell>
          <cell r="F416">
            <v>30453</v>
          </cell>
          <cell r="G416" t="str">
            <v>(91) 98106-1314</v>
          </cell>
          <cell r="H416" t="str">
            <v>66.085-026</v>
          </cell>
          <cell r="I416" t="str">
            <v>Belém</v>
          </cell>
          <cell r="J416" t="str">
            <v>Pará</v>
          </cell>
          <cell r="K416" t="str">
            <v>Sociedade (tenho sócios)</v>
          </cell>
          <cell r="L416" t="str">
            <v>Sim</v>
          </cell>
          <cell r="M416" t="str">
            <v>Buscando independência financeira com criatividade,diferenciação e inovação.  Uma fazendinha na cidade. Usando minha formação e o Espaço da família.</v>
          </cell>
          <cell r="N416" t="str">
            <v xml:space="preserve">Melhorar a infraestrutura do espaço com mais animais e assim aumentar o faturamento e ampliar para um espaço terapêutico </v>
          </cell>
          <cell r="O416" t="str">
            <v>Ampliará a diversidade do público e consequentemente nos lucros</v>
          </cell>
          <cell r="P416" t="str">
            <v>Melhorar a gestão,  mais investimentos e conciliar o tempo dedicado ao espaço é outro trabalho</v>
          </cell>
          <cell r="Q416" t="str">
            <v xml:space="preserve">Organização,  dedicação,  ansiedade, visão de negócios </v>
          </cell>
          <cell r="R416" t="str">
            <v>A gestão, controle pessoal e profissional, dedicação e aprender a lidar com a ansiedade e a planejar mais</v>
          </cell>
        </row>
        <row r="417">
          <cell r="A417" t="str">
            <v>jeane! bolos, doces e salgados!</v>
          </cell>
          <cell r="B417" t="str">
            <v>Jeane Barreto Fraga De Souza</v>
          </cell>
          <cell r="C417" t="str">
            <v>enaej_oterrab@hotmail.com</v>
          </cell>
          <cell r="D417" t="str">
            <v>Feminino</v>
          </cell>
          <cell r="E417" t="str">
            <v>Superior incompleto</v>
          </cell>
          <cell r="F417">
            <v>31848</v>
          </cell>
          <cell r="G417" t="str">
            <v>(74) 99903-6390</v>
          </cell>
          <cell r="H417" t="str">
            <v>41.231-050</v>
          </cell>
          <cell r="I417" t="str">
            <v>Salvador</v>
          </cell>
          <cell r="J417" t="str">
            <v>Bahia</v>
          </cell>
          <cell r="K417" t="str">
            <v>Individual (estou sozinho(a))</v>
          </cell>
          <cell r="L417" t="str">
            <v>Sim</v>
          </cell>
          <cell r="M417" t="str">
            <v>foi muito bacana, començo quando eu era criança ajudando as minhas tias a fazer os docinhos para meus primos, peguei gosto.</v>
          </cell>
          <cell r="N417" t="str">
            <v>gostaria de viajar para o exterior acredito que 6 mil reais.</v>
          </cell>
          <cell r="O417" t="str">
            <v>seria um impacto cultural, eu acredito! ver a possibilidade de crescer no exterior, com meu trabalho, ou até mesmo fazer uma qualificação no exterior.</v>
          </cell>
          <cell r="P417" t="str">
            <v>teria que ter uma cozinha melhor, maior mais equipada, e ter mais divulgação.</v>
          </cell>
          <cell r="Q417" t="str">
            <v>ter mais determinação, e mais paciência, e atitude.</v>
          </cell>
          <cell r="R417" t="str">
            <v>acredito que aumentar as vendas ou obter mais material para divulgação!</v>
          </cell>
        </row>
        <row r="418">
          <cell r="A418" t="str">
            <v>Sagasse</v>
          </cell>
          <cell r="B418" t="str">
            <v>Angélica da Paulino</v>
          </cell>
          <cell r="C418" t="str">
            <v>angelica_spaulino@yahoo.com.br</v>
          </cell>
          <cell r="D418" t="str">
            <v>Feminino</v>
          </cell>
          <cell r="E418" t="str">
            <v>Superior completo</v>
          </cell>
          <cell r="F418">
            <v>30746</v>
          </cell>
          <cell r="G418" t="str">
            <v>(12) 98122-5896</v>
          </cell>
          <cell r="H418" t="str">
            <v>12.232-873</v>
          </cell>
          <cell r="I418" t="str">
            <v>São José dos Campos</v>
          </cell>
          <cell r="J418" t="str">
            <v>São Paulo</v>
          </cell>
          <cell r="K418" t="str">
            <v>Individual (estou sozinho(a))</v>
          </cell>
          <cell r="L418" t="str">
            <v>Sim</v>
          </cell>
          <cell r="M418" t="str">
            <v>A falta de familiaridade com a tecnologia de uma vizinha amiga minha fez com que lhe ensinasse e me interessasse por esta área.</v>
          </cell>
          <cell r="N418" t="str">
            <v xml:space="preserve">Quero montar uma agência com 3 pessoas, que trabalhe com o universo digital acredito que 3 a 5 mil reais. </v>
          </cell>
          <cell r="O418" t="str">
            <v>Saber que posso e tenho capacidade para isso. Conseguir me realizar profissionalmente, colher os frutos do meu suor e ver outras pessoas se realizando</v>
          </cell>
          <cell r="P418" t="str">
            <v>Sim, claro! Ter um controle financeiro mais rigoroso. Delegar funções, saber dizer não e ser mais analista e criteriosa na tomada de decisão.</v>
          </cell>
          <cell r="Q418" t="str">
            <v>Preciso ter mais ousadia e criatividade para mostrar meus serviços. Preciso não ter tanto receio de empempreen, acreditar mais em mim.</v>
          </cell>
          <cell r="R418" t="str">
            <v>Ter ideia de qual serviço devo focar mais, para ter visibilidade e lucro, visando o mercado que atendo. Ter maior noção de preço sobre serviço digital</v>
          </cell>
        </row>
        <row r="419">
          <cell r="A419" t="str">
            <v>Beauty female strore</v>
          </cell>
          <cell r="B419" t="str">
            <v>Marcia Oliveira</v>
          </cell>
          <cell r="C419" t="str">
            <v>marcinha_agt@hotmail.com</v>
          </cell>
          <cell r="D419" t="str">
            <v>Feminino</v>
          </cell>
          <cell r="E419" t="str">
            <v>Superior incompleto</v>
          </cell>
          <cell r="F419">
            <v>32986</v>
          </cell>
          <cell r="G419" t="str">
            <v>(66) 98143-2137</v>
          </cell>
          <cell r="H419" t="str">
            <v>78.220-225</v>
          </cell>
          <cell r="I419" t="str">
            <v>Rondonópolis</v>
          </cell>
          <cell r="J419" t="str">
            <v>Mato Grosso</v>
          </cell>
          <cell r="K419" t="str">
            <v>Sociedade (tenho sócios)</v>
          </cell>
          <cell r="L419" t="str">
            <v>Sim</v>
          </cell>
          <cell r="M419" t="str">
            <v xml:space="preserve">A muito tempo queria começar algo então comecei a pouco tempo a compra bolsas e produtos de maquiagem e revender. </v>
          </cell>
          <cell r="N419" t="str">
            <v>Meu sonho é ter a minha loja física. 30.000 mais ou menos</v>
          </cell>
          <cell r="O419" t="str">
            <v>Ema realização profissional pois .eu sonho sempre foi ser dona do meu próprio negócio</v>
          </cell>
          <cell r="P419" t="str">
            <v>Ter um espaço físico. Ampliar minhas vendas. Divulgar mais meus produtos</v>
          </cell>
          <cell r="Q419" t="str">
            <v>Deixar de ter medo de investir no meu sonho. Acreditar que eu posso eu sou capaz</v>
          </cell>
          <cell r="R419" t="str">
            <v xml:space="preserve">Muita coisa acreditar mais nos meus sonhos. Acreditar que com dedicação tudo da certo. </v>
          </cell>
        </row>
        <row r="420">
          <cell r="A420" t="str">
            <v>Salgaderia Mais Sabor</v>
          </cell>
          <cell r="B420" t="str">
            <v>Gabriela de Almeida Andrade</v>
          </cell>
          <cell r="C420" t="str">
            <v>gabrielaalmeida.adm@hotmail.com</v>
          </cell>
          <cell r="D420" t="str">
            <v>Feminino</v>
          </cell>
          <cell r="E420" t="str">
            <v>Superior incompleto</v>
          </cell>
          <cell r="F420">
            <v>33398</v>
          </cell>
          <cell r="G420" t="str">
            <v>(79) 99642-2832</v>
          </cell>
          <cell r="H420" t="str">
            <v>49.500-145</v>
          </cell>
          <cell r="I420" t="str">
            <v>Itabaiana</v>
          </cell>
          <cell r="J420" t="str">
            <v>Sergipe</v>
          </cell>
          <cell r="K420" t="str">
            <v>Sociedade (tenho sócios)</v>
          </cell>
          <cell r="L420" t="str">
            <v>Sim</v>
          </cell>
          <cell r="M420" t="str">
            <v>Meu negocio é familiar e fui abençoada em poder dar continuidade a um negocio construido com muito amor. minha maior dificuldade hoje é cont. fin</v>
          </cell>
          <cell r="N420" t="str">
            <v>Expandir meu negocio dentro da minha cidade. Quero que todos conheçam meu trabalho. Ainda não sei quanto custará,monetariamente, esse sonho .</v>
          </cell>
          <cell r="O420" t="str">
            <v>teria um impacto muito satisfatório, tanto no meu negoçio, quanto na minha vida pessoal.</v>
          </cell>
          <cell r="P420" t="str">
            <v>Preciso aprender a controlar melhor meu fluxo de caixa, dominar os meios de comunicação, e aumentar a cartilha de produtos.</v>
          </cell>
          <cell r="Q420" t="str">
            <v>Ser mais arrojada, acreditar mais em meu potencial eperder o medo de arriscar.</v>
          </cell>
          <cell r="R420" t="str">
            <v>Espero que eu consiga aprender os caminhos para lidar com o fluxo de caixa, comunicação e ter mais auto confiança.</v>
          </cell>
        </row>
        <row r="421">
          <cell r="A421" t="str">
            <v xml:space="preserve">centaurus Stylus </v>
          </cell>
          <cell r="B421" t="str">
            <v>Vanessa Cassiano da silva</v>
          </cell>
          <cell r="C421" t="str">
            <v>vanessa_rian@hotmail.com</v>
          </cell>
          <cell r="D421" t="str">
            <v>Feminino</v>
          </cell>
          <cell r="E421" t="str">
            <v>Superior incompleto</v>
          </cell>
          <cell r="F421">
            <v>32433</v>
          </cell>
          <cell r="G421" t="str">
            <v>(32) 98711-6029</v>
          </cell>
          <cell r="H421" t="str">
            <v>36.032-650</v>
          </cell>
          <cell r="I421" t="str">
            <v>Juiz de Fora</v>
          </cell>
          <cell r="J421" t="str">
            <v>Minas Gerais</v>
          </cell>
          <cell r="K421" t="str">
            <v>Individual (estou sozinho(a))</v>
          </cell>
          <cell r="L421" t="str">
            <v>Sim</v>
          </cell>
          <cell r="M421" t="str">
            <v xml:space="preserve">Vontade de ser independente finaceiramente e ter meu proprio dinheiro </v>
          </cell>
          <cell r="N421" t="str">
            <v>Eu tenho um sonho com um pouco mais de tempo no caso 5 anos termina a faculdade e compra uma casa tudo custa R$ 250,00mil</v>
          </cell>
          <cell r="O421" t="str">
            <v xml:space="preserve">A faculdade e uma realização pessoal já a casa e um bem material uma necessidade </v>
          </cell>
          <cell r="P421" t="str">
            <v xml:space="preserve">A me organizar montar uma planilha, a controla o meu fluxo de caixa o que entra o que sai </v>
          </cell>
          <cell r="Q421" t="str">
            <v>Organizar as minha divididas, separa a minha conta pessoais das da empresa</v>
          </cell>
          <cell r="R421" t="str">
            <v>Aprederia a organizar meu fluxo de caixa o que entra o que sai e a busca mais clientes</v>
          </cell>
        </row>
        <row r="422">
          <cell r="A422" t="str">
            <v>Joice stilus</v>
          </cell>
          <cell r="B422" t="str">
            <v>Joice Aquino</v>
          </cell>
          <cell r="C422" t="str">
            <v>1089129564597399@facebook.com</v>
          </cell>
          <cell r="D422" t="str">
            <v>Feminino</v>
          </cell>
          <cell r="E422" t="str">
            <v>Médio completo</v>
          </cell>
          <cell r="F422">
            <v>35701</v>
          </cell>
          <cell r="G422" t="str">
            <v>(17) 99652-4740</v>
          </cell>
          <cell r="H422" t="str">
            <v>15.190-000</v>
          </cell>
          <cell r="I422" t="str">
            <v>Nhandeara</v>
          </cell>
          <cell r="J422" t="str">
            <v>São Paulo</v>
          </cell>
          <cell r="K422" t="str">
            <v>Individual (estou sozinho(a))</v>
          </cell>
          <cell r="L422" t="str">
            <v>Sim</v>
          </cell>
          <cell r="M422" t="str">
            <v xml:space="preserve">Comecei fazendo cursos de estética corporal e facial, manicure e pedicure, no começo tive um pouco de dificuldade pois não havia muito produtos </v>
          </cell>
          <cell r="N422" t="str">
            <v xml:space="preserve">Gostaria de expandir o meu negócio, para melhor atender e ter mais intrumentos de trabalho </v>
          </cell>
          <cell r="O422" t="str">
            <v>Felicidade, facilidade,ajuda financeira, e sem preocupação</v>
          </cell>
          <cell r="P422" t="str">
            <v xml:space="preserve">Aumentar os instrumentos de trabalho, produtos, ampliar o local que trabalho </v>
          </cell>
          <cell r="Q422" t="str">
            <v>O medo de dar errado e seguir em frente, me ajudar com a comunicação com as clientes</v>
          </cell>
          <cell r="R422" t="str">
            <v>Me ajudaria a melhorar meu desempenho, meu trabalho e minha lucratividade</v>
          </cell>
        </row>
        <row r="423">
          <cell r="A423" t="str">
            <v xml:space="preserve">Sexy delícia </v>
          </cell>
          <cell r="B423" t="str">
            <v>Gardeniai Do nascimento</v>
          </cell>
          <cell r="C423" t="str">
            <v>gardeniagl234@gmail.com</v>
          </cell>
          <cell r="D423" t="str">
            <v>Feminino</v>
          </cell>
          <cell r="E423" t="str">
            <v>Fundamental I completo</v>
          </cell>
          <cell r="F423">
            <v>33855</v>
          </cell>
          <cell r="G423" t="str">
            <v>(86) 99520-3513</v>
          </cell>
          <cell r="H423" t="str">
            <v>64.207-168</v>
          </cell>
          <cell r="I423" t="str">
            <v>Parnaíba</v>
          </cell>
          <cell r="J423" t="str">
            <v>Piauí</v>
          </cell>
          <cell r="K423" t="str">
            <v>Individual (estou sozinho(a))</v>
          </cell>
          <cell r="L423" t="str">
            <v>Sim</v>
          </cell>
          <cell r="M423" t="str">
            <v xml:space="preserve">Bom sempre gostei do ramo das vendas.. Tentei revender varias marcas mas nao deu.. Entao conheci o ramo de produtos eróticos então me apaixonei </v>
          </cell>
          <cell r="N423" t="str">
            <v>Meu maior sonho e abrir minha loja de sexshop.. Custa pra mim uns 4 mil</v>
          </cell>
          <cell r="O423" t="str">
            <v xml:space="preserve">Eu ia ter o prazer de trabalhar com q mas amo e ia tira meu sustento e da minha familia desse sonho. </v>
          </cell>
          <cell r="P423" t="str">
            <v xml:space="preserve">Eu teria q ter mas controle sobre meu dinheiro.. Ter mas foco </v>
          </cell>
          <cell r="Q423" t="str">
            <v xml:space="preserve">Eu precisaria ter mas disciplina mas objetivos.. Mas controle </v>
          </cell>
          <cell r="R423" t="str">
            <v xml:space="preserve">Eu ia aprender me esforça a cada dia pra conquistar meu sonho com certeza </v>
          </cell>
        </row>
        <row r="424">
          <cell r="A424" t="str">
            <v>Contraste Arquitetura e Consultoria</v>
          </cell>
          <cell r="B424" t="str">
            <v>Bárbara Juliani</v>
          </cell>
          <cell r="C424" t="str">
            <v>barbara.juliani@contrastearq.com.br</v>
          </cell>
          <cell r="D424" t="str">
            <v>Feminino</v>
          </cell>
          <cell r="E424" t="str">
            <v>Superior completo</v>
          </cell>
          <cell r="F424">
            <v>34185</v>
          </cell>
          <cell r="G424" t="str">
            <v>(11) 98234-7932</v>
          </cell>
          <cell r="H424" t="str">
            <v>09.132-050</v>
          </cell>
          <cell r="I424" t="str">
            <v>Santo André</v>
          </cell>
          <cell r="J424" t="str">
            <v>São Paulo</v>
          </cell>
          <cell r="K424" t="str">
            <v>Sociedade (tenho sócios)</v>
          </cell>
          <cell r="L424" t="str">
            <v>Sim</v>
          </cell>
          <cell r="M424" t="str">
            <v>Percebemos que era hora de trabalhar com um propósito e objetivo que não fosse só nos sustentar. Mostrar a importância de um arquiteto para as pessoas</v>
          </cell>
          <cell r="N424" t="str">
            <v>Ter um lugar para estabelecer nosso escritório, com infraestrutura para poder receber nossos clientes em potencial. Custaria cerca de 11 mil reais/mês</v>
          </cell>
          <cell r="O424" t="str">
            <v xml:space="preserve">Nos estabeleceria como uma marca no mercado, passando credibilidade e confiança. Eu passaria </v>
          </cell>
          <cell r="P424" t="str">
            <v>Precisamos ter um plano estratégico de marketing, para saber como atingir nosso cliente e aprender a gerenciar de forma rápida e eficaz.</v>
          </cell>
          <cell r="Q424" t="str">
            <v>Preciso aprender/entender como é ser uma empreendedora, como gerenciar as coisas. Tudo aconteceu rápido e tive que aprender tudo na marra e correndo.</v>
          </cell>
          <cell r="R424" t="str">
            <v>Organização financeira e entendimento a fundo do meu negócio. Saber quanto eu preciso para manter o escritório, ter salário e fazer divulgação.</v>
          </cell>
        </row>
        <row r="425">
          <cell r="A425" t="str">
            <v>Assessoria em vendas através da Internet</v>
          </cell>
          <cell r="B425" t="str">
            <v>Antonio Carlos Sousa Nascimento</v>
          </cell>
          <cell r="C425" t="str">
            <v>carlossousanascimento9@gmail.com</v>
          </cell>
          <cell r="D425" t="str">
            <v>Masculino</v>
          </cell>
          <cell r="E425" t="str">
            <v>Superior incompleto</v>
          </cell>
          <cell r="F425">
            <v>32938</v>
          </cell>
          <cell r="G425" t="str">
            <v>(11) 95457-0835</v>
          </cell>
          <cell r="H425" t="str">
            <v>06.160-190</v>
          </cell>
          <cell r="I425" t="str">
            <v>Osasco</v>
          </cell>
          <cell r="J425" t="str">
            <v>São Paulo</v>
          </cell>
          <cell r="K425" t="str">
            <v>Individual (estou sozinho(a))</v>
          </cell>
          <cell r="L425" t="str">
            <v>Sim</v>
          </cell>
          <cell r="M425" t="str">
            <v>Eu vi as dificuldades dos comerciantes do meu Barrio eu sempre trabalhei com vendas, estudei marketing digital e foi difícil encontrar o primeiro clie</v>
          </cell>
          <cell r="N425" t="str">
            <v xml:space="preserve">Quero montar minha assessoria de vendas através da Internet pra poder ajudar empresas a vender mais e crescer custaria 30 mil reais. </v>
          </cell>
          <cell r="O425" t="str">
            <v xml:space="preserve">Mais tempo pra passar com minha família poder fazer viajar sempre q possível e ainda poder trabalhar de qualquer lugar do mundo. </v>
          </cell>
          <cell r="P425" t="str">
            <v xml:space="preserve">Creio q estou no caminho certo porem preciso  fechar parcerias estratégicas e melhorar minha propescao de novos clientes. </v>
          </cell>
          <cell r="Q425" t="str">
            <v>Preciso de mais consistência e mais determinação e me manter motivado pra vencer as dificuldades do dia dia .</v>
          </cell>
          <cell r="R425" t="str">
            <v xml:space="preserve">Melhora as finanças aprender a lidar melhor com o dinheiro e poupar cada vez mais pra alcançar meu sonho. </v>
          </cell>
        </row>
        <row r="426">
          <cell r="A426" t="str">
            <v xml:space="preserve">Ateliê Kamila Bernardes </v>
          </cell>
          <cell r="B426" t="str">
            <v>Kamila Alves Bernardes</v>
          </cell>
          <cell r="C426" t="str">
            <v>kamila.alvesbernardes@gmail.com</v>
          </cell>
          <cell r="D426" t="str">
            <v>Feminino</v>
          </cell>
          <cell r="E426" t="str">
            <v>Médio completo</v>
          </cell>
          <cell r="F426">
            <v>34132</v>
          </cell>
          <cell r="G426" t="str">
            <v>(61) 98340-3583</v>
          </cell>
          <cell r="H426" t="str">
            <v>72.803-010</v>
          </cell>
          <cell r="I426" t="str">
            <v>Luziânia</v>
          </cell>
          <cell r="J426" t="str">
            <v>Goiás</v>
          </cell>
          <cell r="K426" t="str">
            <v>Individual (estou sozinho(a))</v>
          </cell>
          <cell r="L426" t="str">
            <v>Sim</v>
          </cell>
          <cell r="M426" t="str">
            <v>Por amor, por entender a necessidade de ter a auto estima e saber que a minha prestação de serviços oferece isso.</v>
          </cell>
          <cell r="N426" t="str">
            <v>Tenho 2 sonhos que hoje são prioridades que é a abertura do ateliê e a construção da minha casa.</v>
          </cell>
          <cell r="O426" t="str">
            <v>Acredito que o conforto para os clientes, por ser um espaço equipado e aconchegante. Em relação a valores não sei ao certo quanto gastaria.</v>
          </cell>
          <cell r="P426" t="str">
            <v>Mudar, acredito que nada. Mas sem dúvidas teria novas combinações.</v>
          </cell>
          <cell r="Q426" t="str">
            <v>O medo de investir mais por ser um mercado competitivo.</v>
          </cell>
          <cell r="R426" t="str">
            <v>O que tenho visto e acredito eu que a mudança vem de dentro, com esses cursos venho desenvolvendo o autoconhecimento e aplicando o que me é ensinado.</v>
          </cell>
        </row>
        <row r="427">
          <cell r="A427" t="str">
            <v>RUTE CONFECÇAÕ</v>
          </cell>
          <cell r="B427" t="str">
            <v>Raquel sidnei</v>
          </cell>
          <cell r="C427" t="str">
            <v>raquelsidnei@yahoo.com.br</v>
          </cell>
          <cell r="D427" t="str">
            <v>Feminino</v>
          </cell>
          <cell r="E427" t="str">
            <v>Médio completo</v>
          </cell>
          <cell r="F427">
            <v>29114</v>
          </cell>
          <cell r="G427" t="str">
            <v>(31) 98647-8625</v>
          </cell>
          <cell r="H427" t="str">
            <v>33.940-070</v>
          </cell>
          <cell r="I427" t="str">
            <v>Ribeirão das Neves</v>
          </cell>
          <cell r="J427" t="str">
            <v>Minas Gerais</v>
          </cell>
          <cell r="K427" t="str">
            <v>Individual (estou sozinho(a))</v>
          </cell>
          <cell r="L427" t="str">
            <v>Sim</v>
          </cell>
          <cell r="M427" t="str">
            <v>DESEJO DE TRABALHAR EM CASA PERTO DOS FILHOS COM ALGO QUE GOSTO MUITO QUE E CONSTURAR</v>
          </cell>
          <cell r="N427" t="str">
            <v xml:space="preserve">ABRIR DUAS LOJAS EM REGIÕES DIFERENTE , TEM MAIS MATÉRIA PRIMA PARA TRABALHARMOS SEM FALTAR MERCADORIAS E COM MAIS VARIEDADES,QUINZE MIL REAIS </v>
          </cell>
          <cell r="O427" t="str">
            <v>Bom seria um impacto  saber que um sonho se tornou realidade e que conseguimos alcançar em nossas vidas tanto profissional quanto pessoal com certeza.</v>
          </cell>
          <cell r="P427" t="str">
            <v xml:space="preserve"> TER UMA MELHOR ADMINISTRAÇÃO,AUMENTAR O NÍVEL DE CONHECIMENTO IMPLANTAR METAS.</v>
          </cell>
          <cell r="Q427" t="str">
            <v xml:space="preserve">BUSCAR MAIS CONHECIMENTO , TER MAIS CORAGEM MELHORAR SABER LIDAR COM AS SITUAÇÕES ADVERSAS.. </v>
          </cell>
          <cell r="R427" t="str">
            <v>MELHORIA NA ADMINISTRAÇÃO NAS VENDAS TENDO ASSIM UM DESENVOLVIMENTO NECESSÁRIO.</v>
          </cell>
        </row>
        <row r="428">
          <cell r="A428" t="str">
            <v>Agência Newup Marketing</v>
          </cell>
          <cell r="B428" t="str">
            <v>Erika Castro</v>
          </cell>
          <cell r="C428" t="str">
            <v>erika.castro@hotmail.com.br</v>
          </cell>
          <cell r="D428" t="str">
            <v>Feminino</v>
          </cell>
          <cell r="E428" t="str">
            <v>Superior incompleto</v>
          </cell>
          <cell r="F428">
            <v>33850</v>
          </cell>
          <cell r="G428" t="str">
            <v>(11) 98661-0028</v>
          </cell>
          <cell r="H428" t="str">
            <v>17.056-170</v>
          </cell>
          <cell r="I428" t="str">
            <v>Bauru</v>
          </cell>
          <cell r="J428" t="str">
            <v>São Paulo</v>
          </cell>
          <cell r="K428" t="str">
            <v>Individual (estou sozinho(a))</v>
          </cell>
          <cell r="L428" t="str">
            <v>Sim</v>
          </cell>
          <cell r="M428" t="str">
            <v>Iniciei com a oportunidade de desenvolver um site (eu não fazia a menor ideia de como fazia). Aceitei o desafio e me apaixonei pela jornada.</v>
          </cell>
          <cell r="N428" t="str">
            <v>franquear meu modelo de negócio. Custaria cerca de R$60,00/dia para manter cada franquia com as portas abertas.</v>
          </cell>
          <cell r="O428" t="str">
            <v>Vai ser o início de um processo de auto-realização inexplicável! Tanto pessoal quanto profissional.</v>
          </cell>
          <cell r="P428" t="str">
            <v xml:space="preserve">Organizar processos simples e comissionamento. Perco tempo com atividades básicas e não tenho como aplicá-lo em projetos altamente promissores. </v>
          </cell>
          <cell r="Q428" t="str">
            <v>Me sinto preparada e independente do que for preciso eu desenvolver nesse caminho, estou totalmente disposta a fazer.</v>
          </cell>
          <cell r="R428" t="str">
            <v>Em 01 mês conseguiria organizar os processos básicos, que hoje vejo como principal motivo da minha dificuldade em expandir.</v>
          </cell>
        </row>
        <row r="429">
          <cell r="A429" t="str">
            <v>M &amp; M Modas ,Acessórios e Perfumaria</v>
          </cell>
          <cell r="B429" t="str">
            <v>Francislane Carraro da Silva</v>
          </cell>
          <cell r="C429" t="str">
            <v>francislanecarraro@yahoo.com.br</v>
          </cell>
          <cell r="D429" t="str">
            <v>Feminino</v>
          </cell>
          <cell r="E429" t="str">
            <v>Superior incompleto</v>
          </cell>
          <cell r="F429">
            <v>33707</v>
          </cell>
          <cell r="G429" t="str">
            <v>(31) 98394-3456</v>
          </cell>
          <cell r="H429" t="str">
            <v>35.400-000</v>
          </cell>
          <cell r="I429" t="str">
            <v>Ouro Preto</v>
          </cell>
          <cell r="J429" t="str">
            <v>Minas Gerais</v>
          </cell>
          <cell r="K429" t="str">
            <v>Individual (estou sozinho(a))</v>
          </cell>
          <cell r="L429" t="str">
            <v>Sim</v>
          </cell>
          <cell r="M429" t="str">
            <v>Nasceu de Um Sonho em Trabalhar por Conta Própria na Área de Vendas, iniciei  vendendo perfumes a mais de um Ano e agora expandi para Roupas.</v>
          </cell>
          <cell r="N429" t="str">
            <v>Abrir uma Loja Formal de Roupas ,com perfumes e acessórios e teria um custo de aproximadamente uns 5000,00</v>
          </cell>
          <cell r="O429" t="str">
            <v>Dependência Financeira e fazer o meu próprio horário.</v>
          </cell>
          <cell r="P429" t="str">
            <v xml:space="preserve">Expandi a rede de Clientes, ter mais conhecimento nos gostos </v>
          </cell>
          <cell r="Q429" t="str">
            <v>Me manter sempre motivada, buscar sempre inovar e sair na frente na área de vendas que é tão acirrada.</v>
          </cell>
          <cell r="R429" t="str">
            <v>Conhecimento na área de finanças, de planejamento , estrategias</v>
          </cell>
        </row>
        <row r="430">
          <cell r="A430" t="str">
            <v xml:space="preserve">Bem Chic modas </v>
          </cell>
          <cell r="B430" t="str">
            <v>Débora Rodrigues</v>
          </cell>
          <cell r="C430" t="str">
            <v>henrypietrorodrigues@gmail.com</v>
          </cell>
          <cell r="D430" t="str">
            <v>Feminino</v>
          </cell>
          <cell r="E430" t="str">
            <v>Médio completo</v>
          </cell>
          <cell r="F430">
            <v>33798</v>
          </cell>
          <cell r="G430" t="str">
            <v>(41) 99842-4552</v>
          </cell>
          <cell r="H430" t="str">
            <v>81.310-020</v>
          </cell>
          <cell r="I430" t="str">
            <v>Curitiba</v>
          </cell>
          <cell r="J430" t="str">
            <v>Paraná</v>
          </cell>
          <cell r="K430" t="str">
            <v>Individual (estou sozinho(a))</v>
          </cell>
          <cell r="L430" t="str">
            <v>Sim</v>
          </cell>
          <cell r="M430" t="str">
            <v xml:space="preserve">Sempre sonhei em empreender até que um dia enfiei a cara e a coragem e comecei a vender </v>
          </cell>
          <cell r="N430" t="str">
            <v xml:space="preserve">Meu sonho é ter minha loja física custaria em torno de 20 mil </v>
          </cell>
          <cell r="O430" t="str">
            <v>Crescimento financeiro realização de um grande sonho</v>
          </cell>
          <cell r="P430" t="str">
            <v>Separar as despesas pessoais com a do negócio Estabelecer metas para guardar dinheiro</v>
          </cell>
          <cell r="Q430" t="str">
            <v xml:space="preserve">Mudar a forma de pensar
Sobre o lucro x investimento Separar as contas </v>
          </cell>
          <cell r="R430" t="str">
            <v>Acho que 1 mês seria pouco tempo Mas com melhoria em conhecimento seria um grande passo .</v>
          </cell>
        </row>
        <row r="431">
          <cell r="A431" t="str">
            <v>JUNIOR MOTOS</v>
          </cell>
          <cell r="B431" t="str">
            <v>Junior Silva</v>
          </cell>
          <cell r="C431" t="str">
            <v>junior.dj007@yahoo.com</v>
          </cell>
          <cell r="D431" t="str">
            <v>Masculino</v>
          </cell>
          <cell r="E431" t="str">
            <v>Médio completo</v>
          </cell>
          <cell r="F431">
            <v>34261</v>
          </cell>
          <cell r="G431" t="str">
            <v>(75) 9198-7334</v>
          </cell>
          <cell r="H431" t="str">
            <v>44.600-000</v>
          </cell>
          <cell r="I431" t="str">
            <v>Ipirá</v>
          </cell>
          <cell r="J431" t="str">
            <v>Bahia</v>
          </cell>
          <cell r="K431" t="str">
            <v>Individual (estou sozinho(a))</v>
          </cell>
          <cell r="L431" t="str">
            <v>Sim</v>
          </cell>
          <cell r="M431" t="str">
            <v>DESDE CRIANÇA SEMPRE GOSTEI DE MOTOS, DAI FUI TRABALHAR DE AJUDANTE EM UMA OFICINA PERTO DA MINHA CASA, FIZ ALGUNS CURSOS E ABRIR A MINHA.</v>
          </cell>
          <cell r="N431" t="str">
            <v>GOSTARIA DE MUDAR MINHA OFICINA, AUMENTAR E OFERECER MAIS SERVIÇOS, HOJE PRA INICIAR UNS 10 A 15 MIL OU MAIS</v>
          </cell>
          <cell r="O431" t="str">
            <v>ESTARIA MUDANDO MINHA VIDA, COMO POR EXEMPLO INICIAR UMA FACULDADE E MELHORAR DE VIDA</v>
          </cell>
          <cell r="P431" t="str">
            <v>PARAR DE VENDER FIADO, MUDAR ALGUMAS ATITUDES, FOCAR MAIS NO TRABALHO</v>
          </cell>
          <cell r="Q431" t="str">
            <v>SER MAIS RESPONSAVEL E PARA DE ACHAR QUE TUDO TA BOM.</v>
          </cell>
          <cell r="R431" t="str">
            <v>UMA GRANDE PARTI, COMO MUDAR A LOCALIZAÇÃO E CRESCER COM ISSO, PRECISO MELHORAR ALGUMAS COISAS</v>
          </cell>
        </row>
        <row r="432">
          <cell r="A432" t="str">
            <v>Nany Acessorios &amp;Store</v>
          </cell>
          <cell r="B432" t="str">
            <v>Iany Monteiro</v>
          </cell>
          <cell r="C432" t="str">
            <v>iany.lugao@gmail.com</v>
          </cell>
          <cell r="D432" t="str">
            <v>Feminino</v>
          </cell>
          <cell r="E432" t="str">
            <v>Superior completo</v>
          </cell>
          <cell r="F432">
            <v>31434</v>
          </cell>
          <cell r="G432" t="str">
            <v>(21) 98301-4620</v>
          </cell>
          <cell r="H432" t="str">
            <v>28.470-000</v>
          </cell>
          <cell r="I432" t="str">
            <v>Santo Antônio de Pádua</v>
          </cell>
          <cell r="J432" t="str">
            <v>Rio de Janeiro</v>
          </cell>
          <cell r="K432" t="str">
            <v>Individual (estou sozinho(a))</v>
          </cell>
          <cell r="L432" t="str">
            <v>Sim</v>
          </cell>
          <cell r="M432" t="str">
            <v>Tento empreender desde  2013, já tive alguns investimentos em marketing multinivel que deram errado, trabalhei por 2 anos em turismo e perdi o emprego</v>
          </cell>
          <cell r="N432" t="str">
            <v>ver minha empresa  crescendo com mais funcionários, eu me mantendo e com um carrinho, podendo ajudar em casa, planejando viagem R$30.000,00</v>
          </cell>
          <cell r="O432" t="str">
            <v>seria a minha realização pessoal e propósito de vida podendo criar posteriormente meu negocio social de cursos e geração de renda, empreendedorismo.</v>
          </cell>
          <cell r="P432" t="str">
            <v>conseguir fechar meu estoque e realizar vendas, criar um site, ou abrir uma loja física.</v>
          </cell>
          <cell r="Q432" t="str">
            <v>minha fé e atitude positiva, controle de ansiedade,às vezes me falta força.</v>
          </cell>
          <cell r="R432" t="str">
            <v>Cresceria meu negócio para poder criar parceria ou sociedade, e assim agregar pessoas no meu sonho. Estaria vendendo mais, e ou corrigindo os erros.</v>
          </cell>
        </row>
        <row r="433">
          <cell r="A433" t="str">
            <v>Santana Polpas Detox</v>
          </cell>
          <cell r="B433" t="str">
            <v>Francielle Santana</v>
          </cell>
          <cell r="C433" t="str">
            <v>santanadeliverypolpas@gmail.com</v>
          </cell>
          <cell r="D433" t="str">
            <v>Feminino</v>
          </cell>
          <cell r="E433" t="str">
            <v>Médio incompleto</v>
          </cell>
          <cell r="F433">
            <v>31363</v>
          </cell>
          <cell r="G433" t="str">
            <v>(41) 99525-8533</v>
          </cell>
          <cell r="H433" t="str">
            <v>83.350-000</v>
          </cell>
          <cell r="I433" t="str">
            <v>Paranaguá</v>
          </cell>
          <cell r="J433" t="str">
            <v>Paraná</v>
          </cell>
          <cell r="K433" t="str">
            <v>Individual (estou sozinho(a))</v>
          </cell>
          <cell r="L433" t="str">
            <v>Sim</v>
          </cell>
          <cell r="M433" t="str">
            <v>O que mais me motivou a empreender foi q falta de trabalho na cidade. No começo foi dificil conquista clientes depois conquistamos até comercios</v>
          </cell>
          <cell r="N433" t="str">
            <v>Gostaria de expandir meu negocio pra fora da minha cidade</v>
          </cell>
          <cell r="O433" t="str">
            <v>Seria um impacto tanto que conquiataremos, ainda mais pra quem não acreditou no nosso negócio</v>
          </cell>
          <cell r="P433" t="str">
            <v>Precisaria fabricar muitas polpas ter ajudante e um vendedor</v>
          </cell>
          <cell r="Q433" t="str">
            <v>Acho que no momento não precisava mudar. Pois pra chegar ate aqui tive q ter fe</v>
          </cell>
          <cell r="R433" t="str">
            <v>Uma melhora na saude financeira...melhora nas vendas.</v>
          </cell>
        </row>
        <row r="434">
          <cell r="A434" t="str">
            <v>Hgmlanches</v>
          </cell>
          <cell r="B434" t="str">
            <v>Hildelaine Gomes de Medeiros</v>
          </cell>
          <cell r="C434" t="str">
            <v>hgmlanches@gmail.com</v>
          </cell>
          <cell r="D434" t="str">
            <v>Feminino</v>
          </cell>
          <cell r="E434" t="str">
            <v>Médio incompleto</v>
          </cell>
          <cell r="F434">
            <v>31383</v>
          </cell>
          <cell r="G434" t="str">
            <v>(21) 98068-4588</v>
          </cell>
          <cell r="H434" t="str">
            <v>23.560-830</v>
          </cell>
          <cell r="I434" t="str">
            <v>Rio de Janeiro</v>
          </cell>
          <cell r="J434" t="str">
            <v>Rio de Janeiro</v>
          </cell>
          <cell r="K434" t="str">
            <v>Individual (estou sozinho(a))</v>
          </cell>
          <cell r="L434" t="str">
            <v>Sim</v>
          </cell>
          <cell r="M434" t="str">
            <v>Devido as dificuldades de trabalho de carteira assinada resolvi eu mesma empreender.</v>
          </cell>
          <cell r="N434" t="str">
            <v>Ter um estoque completo 5.000, pra que meus clientes tenham variedades e eu posso vende ainda mais .</v>
          </cell>
          <cell r="O434" t="str">
            <v>Teria um ótimo capital de giro Pra ser verdadeiramente patroa de mim mesma e viver do meu negócio</v>
          </cell>
          <cell r="P434" t="str">
            <v>Só depende de um capital pra que eu possa investir no meu negócio.</v>
          </cell>
          <cell r="Q434" t="str">
            <v>Preciso apenas organizar meus negócios , colocar tudo no papel e seguir em frente.</v>
          </cell>
          <cell r="R434" t="str">
            <v>Conseguiria multiplicar meu negócio, e fazer o que realmente sempre desejei.</v>
          </cell>
        </row>
        <row r="435">
          <cell r="A435" t="str">
            <v>LM SERVICOS EM GERAL</v>
          </cell>
          <cell r="B435" t="str">
            <v>Lorran Cabral Maia</v>
          </cell>
          <cell r="C435" t="str">
            <v>lohanmaia@hotmail.com</v>
          </cell>
          <cell r="D435" t="str">
            <v>Masculino</v>
          </cell>
          <cell r="E435" t="str">
            <v>Médio completo</v>
          </cell>
          <cell r="F435">
            <v>33000</v>
          </cell>
          <cell r="G435" t="str">
            <v>(21) 99734-7145</v>
          </cell>
          <cell r="H435" t="str">
            <v>23.860-000</v>
          </cell>
          <cell r="I435" t="str">
            <v>Mangaratiba</v>
          </cell>
          <cell r="J435" t="str">
            <v>Rio de Janeiro</v>
          </cell>
          <cell r="K435" t="str">
            <v>Individual (estou sozinho(a))</v>
          </cell>
          <cell r="L435" t="str">
            <v>Sim</v>
          </cell>
          <cell r="M435" t="str">
            <v xml:space="preserve">Nasceu da ideia de ter um negócio que presta todo tipo de serviços. </v>
          </cell>
          <cell r="N435" t="str">
            <v>Gostaria de abrir uma loja pois trabalho de casa, custaria em média uns 15 a 20 mil.</v>
          </cell>
          <cell r="O435" t="str">
            <v>Um enorme impacto tanto na vida pessoal quanto em meu lucro, tenho ideias demais.</v>
          </cell>
          <cell r="P435" t="str">
            <v>Algumas ideias que preciso  mudar  e por em prática.</v>
          </cell>
          <cell r="Q435" t="str">
            <v>Ter mais coragem de arriscar, por isso decidi participar do sorteio.</v>
          </cell>
          <cell r="R435" t="str">
            <v>Atingiria uma melhoria de 40% em meu negócio, pois sairia do mesmo patamar e investiria em material de trabalho.</v>
          </cell>
        </row>
        <row r="436">
          <cell r="A436" t="str">
            <v>3B Produções Artisticas</v>
          </cell>
          <cell r="B436" t="str">
            <v>Bruno Brandalise</v>
          </cell>
          <cell r="C436" t="str">
            <v>bbrandalise@hotmail.com</v>
          </cell>
          <cell r="D436" t="str">
            <v>Masculino</v>
          </cell>
          <cell r="E436" t="str">
            <v>Superior completo</v>
          </cell>
          <cell r="F436">
            <v>31555</v>
          </cell>
          <cell r="G436" t="str">
            <v>(49) 98872-9052</v>
          </cell>
          <cell r="H436" t="str">
            <v>88.502-025</v>
          </cell>
          <cell r="I436" t="str">
            <v>Lages</v>
          </cell>
          <cell r="J436" t="str">
            <v>Santa Catarina</v>
          </cell>
          <cell r="K436" t="str">
            <v>Sociedade (tenho sócios)</v>
          </cell>
          <cell r="L436" t="str">
            <v>Sim</v>
          </cell>
          <cell r="M436" t="str">
            <v>Tenho uma grande Paixão por produção de eventos, levar felicidade para as pessoas me motiva. O desafio é conciliar a profissão dentista com a produção</v>
          </cell>
          <cell r="N436" t="str">
            <v>Gostaria de ter uma produtora conhecida, ser referencia em minha região. Custo R$50.000,00</v>
          </cell>
          <cell r="O436" t="str">
            <v>Reconhecimento das pessoas e dos artistas, possibilidade de trazer mais artistas de renome para minha região.</v>
          </cell>
          <cell r="P436" t="str">
            <v>Profissionalizar, criar um site, ter uma identidade visual, investir mensalmente em mídias digitas, aumentar a divulgação. Fazer ser conhecido.</v>
          </cell>
          <cell r="Q436" t="str">
            <v>Saber administrar o tempo, ter um cronograma para dedicar na função dentista, produtor e pessoal. Me apresentar como Produtor.</v>
          </cell>
          <cell r="R436" t="str">
            <v xml:space="preserve">Profissionalizaria meu negocio, teria uma planejamento eficaz com metas a serem alcançadas, um gestão financeira adequada, uma gestão estratégica </v>
          </cell>
        </row>
        <row r="437">
          <cell r="A437" t="str">
            <v xml:space="preserve">FAST WASH CENTRO DE ESTÉTICA AUTOMOTIVA </v>
          </cell>
          <cell r="B437" t="str">
            <v>Jean Bezerra</v>
          </cell>
          <cell r="C437" t="str">
            <v>jeanadmn@gmail.com</v>
          </cell>
          <cell r="D437" t="str">
            <v>Masculino</v>
          </cell>
          <cell r="E437" t="str">
            <v>Superior completo</v>
          </cell>
          <cell r="F437">
            <v>31726</v>
          </cell>
          <cell r="G437" t="str">
            <v>(21) 97122-4771</v>
          </cell>
          <cell r="H437" t="str">
            <v>21.032-000</v>
          </cell>
          <cell r="I437" t="str">
            <v>Rio de Janeiro</v>
          </cell>
          <cell r="J437" t="str">
            <v>Rio de Janeiro</v>
          </cell>
          <cell r="K437" t="str">
            <v>Sociedade (tenho sócios)</v>
          </cell>
          <cell r="L437" t="str">
            <v>Sim</v>
          </cell>
          <cell r="M437" t="str">
            <v>O que me motivou foi a ideia de ser meu chefe, e ter um negócio onde contribuísse com o meio ambiente. Encontrar Investimento e Ponto foi desafio.</v>
          </cell>
          <cell r="N437" t="str">
            <v>Formatar a empresa em franquia, já tenho o planejamento, mas falta investimento. Iniciando pela arquitetura da loja e fachada, custaria R$20.000,00</v>
          </cell>
          <cell r="O437" t="str">
            <v>Um impacto muito grande, visto que a marca ganharia mais visibilidade e retorno financeiro, consequentemente teria uma melhor qualidade de vida.</v>
          </cell>
          <cell r="P437" t="str">
            <v>Formatar meus processos de serviços, melhorar a infra-estrutura, melhorar o marketing/divulgação e cuidar dos documentos legais para o \&amp;#34;franchising\&amp;#34;.</v>
          </cell>
          <cell r="Q437" t="str">
            <v>Ser mais organizado, aumentar meu nível de disciplina, melhorar minha capacidade de vendas e falar em público.</v>
          </cell>
          <cell r="R437" t="str">
            <v>Formatar meus processos de serviços, adiantar meus documentos legais, alinhar meu financeiro e marketing para atingir o objetivo.</v>
          </cell>
        </row>
        <row r="438">
          <cell r="A438" t="str">
            <v xml:space="preserve">MARIA JOSE FERREIRA DE MORAES LOURENÇO </v>
          </cell>
          <cell r="B438" t="str">
            <v>MARIA JOSE FERREIRA DE MORAES LOURENÇO</v>
          </cell>
          <cell r="C438" t="str">
            <v>mariamoraesf@bol.com.br</v>
          </cell>
          <cell r="D438" t="str">
            <v>Feminino</v>
          </cell>
          <cell r="E438" t="str">
            <v>Superior incompleto</v>
          </cell>
          <cell r="F438">
            <v>31038</v>
          </cell>
          <cell r="G438" t="str">
            <v>(14) 99813-1160</v>
          </cell>
          <cell r="H438" t="str">
            <v>16.600-000</v>
          </cell>
          <cell r="I438" t="str">
            <v>Pirajuí</v>
          </cell>
          <cell r="J438" t="str">
            <v>São Paulo</v>
          </cell>
          <cell r="K438" t="str">
            <v>Individual (estou sozinho(a))</v>
          </cell>
          <cell r="L438" t="str">
            <v>Sim</v>
          </cell>
          <cell r="M438" t="str">
            <v>COMEÇEI COM A VONTADE DE PODER OFERECER UM PRODUTO DIFERENTE, MINHA MOTIVAÇÃO FOI QUE ESSE PRODUTO NÃO TINHA MUITOS CONCORRENTES.</v>
          </cell>
          <cell r="N438" t="str">
            <v>Não estar endividada , estar com o nome limpo na praça com o score alto. custo desse sonho R$15.000,00</v>
          </cell>
          <cell r="O438" t="str">
            <v>Nossa seria a realização pessoal mais importante, pois estaria abrindo inúmeras portas e maneira de crescimento.</v>
          </cell>
          <cell r="P438" t="str">
            <v>a forma de controlar o dinheiro. separa pessoal do profissional.</v>
          </cell>
          <cell r="Q438" t="str">
            <v>ser mais rígida comigo mesma impor regras e limites a mim mesma.</v>
          </cell>
          <cell r="R438" t="str">
            <v>80% das dividas quitadas, o que me colocaria a 20% do nome limpo!</v>
          </cell>
        </row>
        <row r="439">
          <cell r="A439" t="str">
            <v>MONTARE</v>
          </cell>
          <cell r="B439" t="str">
            <v>Thalita Stacoviaki</v>
          </cell>
          <cell r="C439" t="str">
            <v>thali_stacoviaki@hotmail.com</v>
          </cell>
          <cell r="D439" t="str">
            <v>Feminino</v>
          </cell>
          <cell r="E439" t="str">
            <v>Superior incompleto</v>
          </cell>
          <cell r="F439">
            <v>32183</v>
          </cell>
          <cell r="G439" t="str">
            <v>(41) 98456-6931</v>
          </cell>
          <cell r="H439" t="str">
            <v>83.324-380</v>
          </cell>
          <cell r="I439" t="str">
            <v>Pinhais</v>
          </cell>
          <cell r="J439" t="str">
            <v>Paraná</v>
          </cell>
          <cell r="K439" t="str">
            <v>Individual (estou sozinho(a))</v>
          </cell>
          <cell r="L439" t="str">
            <v>Sim</v>
          </cell>
          <cell r="M439" t="str">
            <v xml:space="preserve">A FABRICA JA EXISTIA DA SOCIEDADE DO MEU MARIDO COM MINHA CUNHADA. MAS MINHA CUNHADA RESOLVEU SE MUDAR E VENDER A PARTE DELA. MEU MARIDO COMPROU E EU </v>
          </cell>
          <cell r="N439" t="str">
            <v>TER MINHA MARCA PRÓPRIA DE ROUPA INFANTIL. APROX 20MIL INICIAL DE MP</v>
          </cell>
          <cell r="O439" t="str">
            <v>seria transformador, poderia contratar mais funcionarios, montar uma loja, investir na capacitaçao, na qualidade. dar mais conforto e valorizar meus f</v>
          </cell>
          <cell r="P439" t="str">
            <v xml:space="preserve">CONTRATAR e capacitar MAIS FUNCIONARIOS, COMPRAR MAQUINARIO especifico para cada processo. </v>
          </cell>
          <cell r="Q439" t="str">
            <v>SER MAIS PROATIVO E CORRER RISCOS CALCULADOS, aumentar a rede de contatos, ter postura de lider perante os funcionarios</v>
          </cell>
          <cell r="R439" t="str">
            <v>DAR O PONTA PÉ INICIAL NA IDEIA DA MARCA E PRODUZIR QTDS MINIMAS OU MESMO MOSTRUARIOS....</v>
          </cell>
        </row>
        <row r="440">
          <cell r="A440" t="str">
            <v>EL Burguer Brasa</v>
          </cell>
          <cell r="B440" t="str">
            <v>Amanda Marques</v>
          </cell>
          <cell r="C440" t="str">
            <v>elburguerbrasa@gmail.com</v>
          </cell>
          <cell r="D440" t="str">
            <v>Feminino</v>
          </cell>
          <cell r="E440" t="str">
            <v>Superior incompleto</v>
          </cell>
          <cell r="F440">
            <v>31675</v>
          </cell>
          <cell r="G440" t="str">
            <v>(21) 97106-1599</v>
          </cell>
          <cell r="H440" t="str">
            <v>25.240-490</v>
          </cell>
          <cell r="I440" t="str">
            <v>Duque de Caxias</v>
          </cell>
          <cell r="J440" t="str">
            <v>Rio de Janeiro</v>
          </cell>
          <cell r="K440" t="str">
            <v>Individual (estou sozinho(a))</v>
          </cell>
          <cell r="L440" t="str">
            <v>Sim</v>
          </cell>
          <cell r="M440" t="str">
            <v>Após uma perda, como refúgio dei inicio ao EL Burguer Brasa, sem  \&amp;#34;grana\&amp;#34; e equipamentos, iniciei o projeto que mudaria o paladar de nosso bairro!</v>
          </cell>
          <cell r="N440" t="str">
            <v>Finalizar nossa cozinha Industrial, já em construção. Para a conclusão custaria o valor de aproximadamente R$15 em novos equipamentos.</v>
          </cell>
          <cell r="O440" t="str">
            <v>Aumentariamos nossa producao e teriamos propagandas mais realistas em nossas redes sociais, ex. Live ao vivo. Tornando assim, nossa marca mais séria.</v>
          </cell>
          <cell r="P440" t="str">
            <v xml:space="preserve"> Preciso criar uma poupanca como aprendi na aula. Isso certamente daria resultados e eu conseguiria atingir tal meta.</v>
          </cell>
          <cell r="Q440" t="str">
            <v>Preciso saber separar minhas finanças e saber lidar com \&amp;#34;meu\&amp;#34; pagamento mensal. Evitando sempre, retiradas a mais que meu pro-labore ja pré definido.</v>
          </cell>
          <cell r="R440" t="str">
            <v xml:space="preserve">Tudo, pois irei aprender a organizar as finanças com o mentor e assim,criar a poupança, podendo até antecipar meu sonho com o conhecimento aprendido. </v>
          </cell>
        </row>
        <row r="441">
          <cell r="A441" t="str">
            <v>venda de sorvete</v>
          </cell>
          <cell r="B441" t="str">
            <v>iracema firmino de araujo de almeida almeida</v>
          </cell>
          <cell r="C441" t="str">
            <v>almeidairacema7@gmail.com</v>
          </cell>
          <cell r="D441" t="str">
            <v>Feminino</v>
          </cell>
          <cell r="E441" t="str">
            <v>Médio completo</v>
          </cell>
          <cell r="F441">
            <v>27078</v>
          </cell>
          <cell r="G441" t="str">
            <v>(21) 2693-3962</v>
          </cell>
          <cell r="H441" t="str">
            <v>26.510-056</v>
          </cell>
          <cell r="I441" t="str">
            <v>Nilópolis</v>
          </cell>
          <cell r="J441" t="str">
            <v>Rio de Janeiro</v>
          </cell>
          <cell r="K441" t="str">
            <v>Individual (estou sozinho(a))</v>
          </cell>
          <cell r="L441" t="str">
            <v>Sim</v>
          </cell>
          <cell r="M441" t="str">
            <v>falta de trabalho,procurava um emprego com carteira assinada e nao conseguia ate que tive a iniciativa de vender picoles e vi uma forma muito boa de e</v>
          </cell>
          <cell r="N441" t="str">
            <v>comprar um automovel com meu negocio e viver disto</v>
          </cell>
          <cell r="O441" t="str">
            <v>muito trabalhoe dedicacao e gostar do que faco e sobreviver dele</v>
          </cell>
          <cell r="P441" t="str">
            <v>recurso financeiro e fazer muitas pesquisas e cursos</v>
          </cell>
          <cell r="Q441" t="str">
            <v>controlar o fluxo de caixa e fazer muitos treinamentos e cursos na minha area</v>
          </cell>
          <cell r="R441" t="str">
            <v>bastante para melhorar tudo que estou precisando e estudar de tudo um pouco</v>
          </cell>
        </row>
        <row r="442">
          <cell r="A442" t="str">
            <v>TRIMTRIM MOTOPECAS E SERVIÇOS</v>
          </cell>
          <cell r="B442" t="str">
            <v>Maria Jose Rocha dos Santos</v>
          </cell>
          <cell r="C442" t="str">
            <v>trimtrim.motopecas@gmail.com</v>
          </cell>
          <cell r="D442" t="str">
            <v>Feminino</v>
          </cell>
          <cell r="E442" t="str">
            <v>Médio completo</v>
          </cell>
          <cell r="F442">
            <v>29186</v>
          </cell>
          <cell r="G442" t="str">
            <v>(92) 99322-6025</v>
          </cell>
          <cell r="H442" t="str">
            <v>69.088-024</v>
          </cell>
          <cell r="I442" t="str">
            <v>Manaus</v>
          </cell>
          <cell r="J442" t="str">
            <v>Amazonas</v>
          </cell>
          <cell r="K442" t="str">
            <v>Individual (estou sozinho(a))</v>
          </cell>
          <cell r="L442" t="str">
            <v>Sim</v>
          </cell>
          <cell r="M442" t="str">
            <v xml:space="preserve">COMEÇOU SEM NENHUM PLANEJAMENTO NO COMEÇO TIVE UM RETORNO BOM E ALGUMAS CONQUISTAS MAS COM ALGUMAS DECISÕES ERRADAS PAÇO DIFICULDADES ATE HOJE </v>
          </cell>
          <cell r="N442" t="str">
            <v>TER MINHA TRANQUILIDADE FINANCEIRA RECUPERADA ISSO TALVEZ ME CUSTE UNS CEM MIL</v>
          </cell>
          <cell r="O442" t="str">
            <v>MINHA EMPRESA E EU TERIA TRANQUILIDADE PRA SOBREVIVER NO MERCADO COMPETITIVO QUE E ESSE RAMO</v>
          </cell>
          <cell r="P442" t="str">
            <v xml:space="preserve">PRA COMEÇAR O MODO DE PENSAR TENHO QUE APRENDER A EMPREENDER ASSIM TALVES CONSIGA REALIZAR ESSE SONHO  </v>
          </cell>
          <cell r="Q442" t="str">
            <v xml:space="preserve">TERIA QUE SER MENOS ANSIOSA TRABALHAR PRIMEIRO E VER AS COISA ACONTECER DEPOIS E NAO METER OS PES PELAS MAOS QUERENDO VER UM RESULTADO LOGO </v>
          </cell>
          <cell r="R442" t="str">
            <v xml:space="preserve">PRIMEIRAMENTE CONHECIMENTO E DISCIPLINA PERANTE ISTO CONSEGUIRIA VER AS COISA FUNCIONAR E MELHORAR    </v>
          </cell>
        </row>
        <row r="443">
          <cell r="A443" t="str">
            <v>EDITORA UNIPIAGET</v>
          </cell>
          <cell r="B443" t="str">
            <v>KATIA FERREIRA MUNIZ</v>
          </cell>
          <cell r="C443" t="str">
            <v>katiamunizmussi@hotmail.com</v>
          </cell>
          <cell r="D443" t="str">
            <v>Feminino</v>
          </cell>
          <cell r="E443" t="str">
            <v>Médio completo</v>
          </cell>
          <cell r="F443">
            <v>31190</v>
          </cell>
          <cell r="G443" t="str">
            <v>(18) 99622-9915</v>
          </cell>
          <cell r="H443" t="str">
            <v>17.700-000</v>
          </cell>
          <cell r="I443" t="str">
            <v>Osvaldo Cruz</v>
          </cell>
          <cell r="J443" t="str">
            <v>São Paulo</v>
          </cell>
          <cell r="K443" t="str">
            <v>Individual (estou sozinho(a))</v>
          </cell>
          <cell r="L443" t="str">
            <v>Sim</v>
          </cell>
          <cell r="M443" t="str">
            <v>TRABALHO COM VENDAS DE PÓS GRADUAÇÃO CAPACITAÇÃO E EJA NA MODALIDADE EAD PRA UMA INSTITUIÇÃO E HOJE TENHO UMA EDITORA ONDE ESTÁ EM FASE DE EXPANSÃO.</v>
          </cell>
          <cell r="N443" t="str">
            <v>TER UMA EQUIPE DE 10 A 15 PESSOAS TRABALHANDO NA EDITORA ISSO ME CUSTARIA UNS 40,000</v>
          </cell>
          <cell r="O443" t="str">
            <v>UM CRESCIMENTO MUITO IMPORTANTE POIS TERIA CERTEZA QUE ESTOU FAZENDO TUDO CERTO E UMA REALIZAÇÃO FINANCEIRA TANTO PESSOAL COMO NO TRABALHO</v>
          </cell>
          <cell r="P443" t="str">
            <v xml:space="preserve">UM TREINAMENTO MAIS A FUNDO PRA MINHA EQUIPE QUESTA EM FASE DE TESTE,INVESTIR EM DIVULGAÇÃO LOCAL E NAS REDES SOCIAIS COM FOCO MAIOR NO MEU PUBLICO  </v>
          </cell>
          <cell r="Q443" t="str">
            <v xml:space="preserve">SABER ENTENDER E COMPREENDER MAIS SOBRE GESTÃO DA MINHA EMPRESA,ACREDITAR MAIS EM MIM NO MEU POTENCIAL  </v>
          </cell>
          <cell r="R443" t="str">
            <v xml:space="preserve">MAIS CONHECIMENTO,MAIS DISCIPLINA E FOCO E O VALOR DO MEU NEGÓCIO PARA O MEU PUBLICO  </v>
          </cell>
        </row>
        <row r="444">
          <cell r="A444" t="str">
            <v>Gráfica &amp; Copiadora R3</v>
          </cell>
          <cell r="B444" t="str">
            <v>Adonias Tertuliano Da Silva</v>
          </cell>
          <cell r="C444" t="str">
            <v>143022406625517@facebook.com</v>
          </cell>
          <cell r="D444" t="str">
            <v>Masculino</v>
          </cell>
          <cell r="E444" t="str">
            <v>Médio incompleto</v>
          </cell>
          <cell r="F444">
            <v>35269</v>
          </cell>
          <cell r="G444" t="str">
            <v>(82) 98821-2234</v>
          </cell>
          <cell r="H444" t="str">
            <v>57.038-012</v>
          </cell>
          <cell r="I444" t="str">
            <v>Maceió</v>
          </cell>
          <cell r="J444" t="str">
            <v>Alagoas</v>
          </cell>
          <cell r="K444" t="str">
            <v>Individual (estou sozinho(a))</v>
          </cell>
          <cell r="L444" t="str">
            <v>Sim</v>
          </cell>
          <cell r="M444" t="str">
            <v xml:space="preserve">MEU NEGÓCIO COMEÇOU COM UM SONHO MEU E DA MINHA ESPOSA, NÓS SABEMOS DE TECNOLOGIA E COMO USAR DE MODO PRA CRESCER E DESENVOLVER, </v>
          </cell>
          <cell r="N444" t="str">
            <v>MEU MAIOR SONHO É: TER A OPORTUNIDADE DE CRESCER, E TER A OPORTUNIDADE DE SER UM EMPRESÁRIO DE SUCESSO, PRA MIM MEU SONHO CUSTARIA 40,000,00 REAIS.</v>
          </cell>
          <cell r="O444" t="str">
            <v>O IMPACTO SERIA MARAVILHOSO, MUITAS VENDAS, INVESTIMENTOS,MUITAS ENTREGAS, CONTATO COM CLIENTES.</v>
          </cell>
          <cell r="P444" t="str">
            <v>PRECISO MUDAR O MEU JEITO DE TRABALHO E MEUS FUNCIONÁRIOS, O JEITO DE CADA UM TRABALHAR E SE COMPORTAR EM TRABALHO.</v>
          </cell>
          <cell r="Q444" t="str">
            <v>MINHA MENTE, TER FÉ QUE TUDO CRISTO FARÁ NA MINHA VIDA EMPRESARIAL, SABEMOS QUE É DIFICIL MAS MEU SONHO VIRÁ REALIDADE.</v>
          </cell>
          <cell r="R444" t="str">
            <v>CLIENTES DOBRADOS, ASSISTÊNCIA AGILIZADA, AGILIDADE NA ENTREGA, PRODUTOS VARIADOS, PRODUTOS DOBRADOS, DIVULGAÇÃO DE TODOS OS TIPOS ETC</v>
          </cell>
        </row>
        <row r="445">
          <cell r="A445" t="str">
            <v>Bar da Sauna</v>
          </cell>
          <cell r="B445" t="str">
            <v>Bruno Henrique Oliveira Teixeira</v>
          </cell>
          <cell r="C445" t="str">
            <v>bruno.olivert@gmail.com</v>
          </cell>
          <cell r="D445" t="str">
            <v>Masculino</v>
          </cell>
          <cell r="E445" t="str">
            <v>Superior incompleto</v>
          </cell>
          <cell r="F445">
            <v>33799</v>
          </cell>
          <cell r="G445" t="str">
            <v>(31) 99302-7057</v>
          </cell>
          <cell r="H445" t="str">
            <v>30.660-470</v>
          </cell>
          <cell r="I445" t="str">
            <v>Belo Horizonte</v>
          </cell>
          <cell r="J445" t="str">
            <v>Minas Gerais</v>
          </cell>
          <cell r="K445" t="str">
            <v>Sociedade (tenho sócios)</v>
          </cell>
          <cell r="L445" t="str">
            <v>Sim</v>
          </cell>
          <cell r="M445" t="str">
            <v>Meu negócio se inicia pelo Facebook... Onde o Ex dono do Bar, anunciava o Bar da Sauna do Clube Colina. Comprei sem entrada, e estou pagando prestação</v>
          </cell>
          <cell r="N445" t="str">
            <v>Estrutura, atender fora da sauna, e fazer estoque. Reforma R$400, Freezer R$1500 (semi novo), Estoque de Heineken R$1500</v>
          </cell>
          <cell r="O445" t="str">
            <v xml:space="preserve">Dobra o número de vendas. Com isso, mais lucro! Uma vez que minha despesa mensal é fixa, independente das melhorias, não aumenta meu custo fixo. </v>
          </cell>
          <cell r="P445" t="str">
            <v>Melhorar a estrutura, um freezer cervejeiro, Estoque. Estou dentro do clube, quero fazer um atendimento via what\&amp;#39;sapp para fora da sauna</v>
          </cell>
          <cell r="Q445" t="str">
            <v>Gerenciamento, trabalhar mais com a razão do que com a emoção.</v>
          </cell>
          <cell r="R445" t="str">
            <v>O percentual de lucro da empresa... Acredito com um ajuste fino da mentoria, vou conseguir perceber o que está me dando mais prejuízo do que lucro.</v>
          </cell>
        </row>
        <row r="446">
          <cell r="A446" t="str">
            <v>Telúrica</v>
          </cell>
          <cell r="B446" t="str">
            <v>Bruna Salatta</v>
          </cell>
          <cell r="C446" t="str">
            <v>bsalatta@gmail.com</v>
          </cell>
          <cell r="D446" t="str">
            <v>Feminino</v>
          </cell>
          <cell r="E446" t="str">
            <v>Superior incompleto</v>
          </cell>
          <cell r="F446">
            <v>33980</v>
          </cell>
          <cell r="G446" t="str">
            <v>(11) 94818-2240</v>
          </cell>
          <cell r="H446" t="str">
            <v>05.399-040</v>
          </cell>
          <cell r="I446" t="str">
            <v>São Paulo</v>
          </cell>
          <cell r="J446" t="str">
            <v>São Paulo</v>
          </cell>
          <cell r="K446" t="str">
            <v>Individual (estou sozinho(a))</v>
          </cell>
          <cell r="L446" t="str">
            <v>Sim</v>
          </cell>
          <cell r="M446" t="str">
            <v>Comecei criando bolsas com calças usadas do meu pai. Transformar em novo, algo velho, me motivou a criar a empresa e desenvolver uma moda sustentável.</v>
          </cell>
          <cell r="N446" t="str">
            <v>Estar faturando R$25.000 por mês, ter um espaço de trabalho que possa abrigar 2 funcionários e um ateliê, para oferecer cursos de processos criativos.</v>
          </cell>
          <cell r="O446" t="str">
            <v>Atingindo esse objetivo, seremos uma referência positiva de negócios de moda sustentável, mostrando que é possível trabalhar com moda de formajusta.</v>
          </cell>
          <cell r="P446" t="str">
            <v>Precisamos mudar a identidade visual da marca, elaborar um site mais funcional, ter mais um funcionário para cuidar da área de atendimento e logística</v>
          </cell>
          <cell r="Q446" t="str">
            <v>Ser mais sincera sobre o que me inspira a fazer a Telúrica existir, sem me comparar tanto com marcas já bem sucedidas, valorizando nosso diferencial</v>
          </cell>
          <cell r="R446" t="str">
            <v>Estaria mais confiante para atingir 1/5 do faturamento que espero atingir em 1 ano e ter um plano de ação para conquistar o ateliê no tempo previsto.</v>
          </cell>
        </row>
        <row r="447">
          <cell r="A447" t="str">
            <v>Loja on line Eueleevoces</v>
          </cell>
          <cell r="B447" t="str">
            <v>Tania Regina Naves</v>
          </cell>
          <cell r="C447" t="str">
            <v>trcosmeticos@hotmail.com</v>
          </cell>
          <cell r="D447" t="str">
            <v>Feminino</v>
          </cell>
          <cell r="E447" t="str">
            <v>Superior completo</v>
          </cell>
          <cell r="F447">
            <v>26016</v>
          </cell>
          <cell r="G447" t="str">
            <v>(11) 96929-1030</v>
          </cell>
          <cell r="H447" t="str">
            <v>03.573-060</v>
          </cell>
          <cell r="I447" t="str">
            <v>São Paulo</v>
          </cell>
          <cell r="J447" t="str">
            <v>São Paulo</v>
          </cell>
          <cell r="K447" t="str">
            <v>Individual (estou sozinho(a))</v>
          </cell>
          <cell r="L447" t="str">
            <v>Sim</v>
          </cell>
          <cell r="M447" t="str">
            <v>Nasceu com a divulgação do meu livro, escrevi e montei uma loja para vende-lo, sempre quis ter a minha marca, nasceu parcerias com outras empresas.</v>
          </cell>
          <cell r="N447" t="str">
            <v>Canal de TV digital on line gospel, seria uma TV na web, formato da TV aberta, com parceiros e anunciantes, para começar pequeno o valor R$100.000,00.</v>
          </cell>
          <cell r="O447" t="str">
            <v>Toda pois o canal, faz parte do negócio, ampliando parcerias, na minha vida pessoal traria realização,satisfação e estabilidade financeira.</v>
          </cell>
          <cell r="P447" t="str">
            <v>Hoje gostaria de melhorar o visual do site,integrar as parceiras e o canal dentro do site,para ficar tudo num só lugar.</v>
          </cell>
          <cell r="Q447" t="str">
            <v>Hoje estou confiando em mim novamente e voltando a sonhar.</v>
          </cell>
          <cell r="R447" t="str">
            <v>Expansão do meu negócio e aumentaria a minha rede.</v>
          </cell>
        </row>
        <row r="448">
          <cell r="A448" t="str">
            <v>Coalimente</v>
          </cell>
          <cell r="B448" t="str">
            <v>Lucas Felippe</v>
          </cell>
          <cell r="C448" t="str">
            <v>lecf_lucas@hotmail.com</v>
          </cell>
          <cell r="D448" t="str">
            <v>Masculino</v>
          </cell>
          <cell r="E448" t="str">
            <v>Superior completo</v>
          </cell>
          <cell r="F448">
            <v>33631</v>
          </cell>
          <cell r="G448" t="str">
            <v>(41) 99118-6630</v>
          </cell>
          <cell r="H448" t="str">
            <v>83.829-298</v>
          </cell>
          <cell r="I448" t="str">
            <v>Fazenda Rio Grande</v>
          </cell>
          <cell r="J448" t="str">
            <v>Paraná</v>
          </cell>
          <cell r="K448" t="str">
            <v>Grupo produtivo</v>
          </cell>
          <cell r="L448" t="str">
            <v>Sim</v>
          </cell>
          <cell r="M448" t="str">
            <v>O comercio de alimentos da agricultura familiar precisa de reformulação nas vendas e o dinheiro precisa ir para quem o produz por meio do ciclo curto.</v>
          </cell>
          <cell r="N448" t="str">
            <v>Eu gostaria de ter meu escritório urbano e uma chácara para produção de conteúdo cientifico para agricultura familiar. Custará na faixa de  600 mil</v>
          </cell>
          <cell r="O448" t="str">
            <v>No escritório poderei por profissionais de T.I para criar comunicação e facilidades digitais para agricultura, na chácara poderei ensinar e empoderar.</v>
          </cell>
          <cell r="P448" t="str">
            <v>Preciso monetizar de forma justa, pois atualmente é um trabalho voluntário.</v>
          </cell>
          <cell r="Q448" t="str">
            <v>Preciso assumir a liderança e acreditar mais no meu potencial empreendedor</v>
          </cell>
          <cell r="R448" t="str">
            <v>Contatos, parcerias, midset, experiência e aprendizado.</v>
          </cell>
        </row>
        <row r="449">
          <cell r="A449" t="str">
            <v>O Jardim das Delícias</v>
          </cell>
          <cell r="B449" t="str">
            <v>Simone Magalhães Freire</v>
          </cell>
          <cell r="C449" t="str">
            <v>simone.freire00@gmail.com</v>
          </cell>
          <cell r="D449" t="str">
            <v>Feminino</v>
          </cell>
          <cell r="E449" t="str">
            <v>Superior incompleto</v>
          </cell>
          <cell r="F449">
            <v>30572</v>
          </cell>
          <cell r="G449" t="str">
            <v>(11) 99428-7478</v>
          </cell>
          <cell r="H449" t="str">
            <v>04.853-080</v>
          </cell>
          <cell r="I449" t="str">
            <v>São Paulo</v>
          </cell>
          <cell r="J449" t="str">
            <v>São Paulo</v>
          </cell>
          <cell r="K449" t="str">
            <v>Sociedade (tenho sócios)</v>
          </cell>
          <cell r="L449" t="str">
            <v>Sim</v>
          </cell>
          <cell r="M449" t="str">
            <v>Olá! Trabalhei 13 anos em instituições financeiras e minha saúde estava muito debilitada, decidi trocar minha renda estável pelas delícias.</v>
          </cell>
          <cell r="N449" t="str">
            <v>Incluir a fabricação e venda de pão francês (e agregados). R$30.000,00 para reforma e ampliação do espaço e R$50.000,00 em equipamentos. Total R$80k</v>
          </cell>
          <cell r="O449" t="str">
            <v>No negócio, a princípio, um incremento de 40% no faturamento bruto. Na minha vida a conquista da reforma da minha casa.</v>
          </cell>
          <cell r="P449" t="str">
            <v>Fisicamente a ampliação do espaço para que caibam os novos equipamentos assim como a ampliação no quadro de colaboradores e capital para investir.</v>
          </cell>
          <cell r="Q449" t="str">
            <v>Precisaria melhorar minha habilidade de delegar atividades.</v>
          </cell>
          <cell r="R449" t="str">
            <v>Redução de custos e gargalos de processo para uma melhor gestão financeira, afim de investir os recursos de melhor forma.</v>
          </cell>
        </row>
        <row r="450">
          <cell r="A450" t="str">
            <v>LUDO Thinking</v>
          </cell>
          <cell r="B450" t="str">
            <v>Renata Machado</v>
          </cell>
          <cell r="C450" t="str">
            <v>reusmachado@gmail.com</v>
          </cell>
          <cell r="D450" t="str">
            <v>Feminino</v>
          </cell>
          <cell r="E450" t="str">
            <v>Superior completo</v>
          </cell>
          <cell r="F450">
            <v>30250</v>
          </cell>
          <cell r="G450" t="str">
            <v>(27) 98159-2869</v>
          </cell>
          <cell r="H450" t="str">
            <v>29.102-912</v>
          </cell>
          <cell r="I450" t="str">
            <v>Vila Velha</v>
          </cell>
          <cell r="J450" t="str">
            <v>Espírito Santo</v>
          </cell>
          <cell r="K450" t="str">
            <v>Grupo produtivo</v>
          </cell>
          <cell r="L450" t="str">
            <v>Sim</v>
          </cell>
          <cell r="M450" t="str">
            <v xml:space="preserve">Nasceu da união da minha paixão e expertise por jogos e paixão e experencia da minha sócia com a area de Treinamento e desenvolvimento corporativo </v>
          </cell>
          <cell r="N450" t="str">
            <v>Gostaria de ter um fluxo de caixa que me permitisse manter uma uma sede, ter mais funcionários, e ter um prolabore para ter dedicação exclusiva</v>
          </cell>
          <cell r="O450" t="str">
            <v>Ao ter mais pessoas trabalhando junto com a gente e melhores condições de trabalho, impactaria no negócio ao permitir um maior crescimento do mesmo</v>
          </cell>
          <cell r="P450" t="str">
            <v xml:space="preserve">Precisamos finalizar um projeto que está em andamento, e além disso dividir o foco da produção em sí com o marketing que precisa ser planejado </v>
          </cell>
          <cell r="Q450" t="str">
            <v>Preciso ter um pouco menos de ansiedade em chegar onde quero</v>
          </cell>
          <cell r="R450" t="str">
            <v xml:space="preserve">Conseguiria ter uma melhor noção da parte financeira da empresa e quem sabe isso poderia refletir em precificação e mercado. </v>
          </cell>
        </row>
        <row r="451">
          <cell r="A451" t="str">
            <v>Rodrigo César Adorne Rodrigues</v>
          </cell>
          <cell r="B451" t="str">
            <v>Rodrigo César Adorne Rodrigues Rodrigues</v>
          </cell>
          <cell r="C451" t="str">
            <v>rodrigovoice@hotmail.com</v>
          </cell>
          <cell r="D451" t="str">
            <v>Masculino</v>
          </cell>
          <cell r="E451" t="str">
            <v>Superior incompleto</v>
          </cell>
          <cell r="F451">
            <v>31882</v>
          </cell>
          <cell r="G451" t="str">
            <v>(14) 99737-9765</v>
          </cell>
          <cell r="H451" t="str">
            <v>17.207-090</v>
          </cell>
          <cell r="I451" t="str">
            <v>Jaú</v>
          </cell>
          <cell r="J451" t="str">
            <v>São Paulo</v>
          </cell>
          <cell r="K451" t="str">
            <v>Sociedade (tenho sócios)</v>
          </cell>
          <cell r="L451" t="str">
            <v>Sim</v>
          </cell>
          <cell r="M451" t="str">
            <v xml:space="preserve">Trabalhava como vendedor de cosméticos para salão  e me apaixonei pela área...resolvi montar meu salão </v>
          </cell>
          <cell r="N451" t="str">
            <v xml:space="preserve">Gostaria de fazer um curso técnico  internacional </v>
          </cell>
          <cell r="O451" t="str">
            <v xml:space="preserve">Mudaria minha vida...teria oportunidade de me tornar instrutor na área. </v>
          </cell>
          <cell r="P451" t="str">
            <v>Na atual situação  precisaria mudar quase tudo...parece que estou patinando</v>
          </cell>
          <cell r="Q451" t="str">
            <v>Ter mais foco...ser mais esclarecido quanto ao andamento do negócio e ser fiel ao.meu sonho.</v>
          </cell>
          <cell r="R451" t="str">
            <v>Acredito que colocaria as contas da empresa no eixo para pode começar a poupar pro meu sonho.</v>
          </cell>
        </row>
        <row r="452">
          <cell r="A452" t="str">
            <v>Max Construções e Serviços Ltda</v>
          </cell>
          <cell r="B452" t="str">
            <v>Luana Melo Rodrigues</v>
          </cell>
          <cell r="C452" t="str">
            <v>luanamelo23@hotmail.com</v>
          </cell>
          <cell r="D452" t="str">
            <v>Feminino</v>
          </cell>
          <cell r="E452" t="str">
            <v>Superior completo</v>
          </cell>
          <cell r="F452">
            <v>30405</v>
          </cell>
          <cell r="G452" t="str">
            <v>(88) 99614-0467</v>
          </cell>
          <cell r="H452" t="str">
            <v>63.640-000</v>
          </cell>
          <cell r="I452" t="str">
            <v>Independência</v>
          </cell>
          <cell r="J452" t="str">
            <v>Ceará</v>
          </cell>
          <cell r="K452" t="str">
            <v>Sociedade (tenho sócios)</v>
          </cell>
          <cell r="L452" t="str">
            <v>Sim</v>
          </cell>
          <cell r="M452" t="str">
            <v>após precisar de um produto desta área, eu e meu sócio que em questão é meu marido, percebemos a oportunidade de negócio.</v>
          </cell>
          <cell r="N452" t="str">
            <v>a construção da sede da empresa, que nos tiraria do aluguel. Custaria um investimento de 100 mil reais.</v>
          </cell>
          <cell r="O452" t="str">
            <v>um impacto considerável, tanto para o negocio como pessoal, pois nos mostraria que estamos indo na direção certa.</v>
          </cell>
          <cell r="P452" t="str">
            <v>Seria muito importante a aplicação de todas as dicas financeiras vista no curso, para que esse sonho se torne real</v>
          </cell>
          <cell r="Q452" t="str">
            <v>A determinação e o empenho total, para que seja possível a mudança na área financeira da minha empresa.</v>
          </cell>
          <cell r="R452" t="str">
            <v>acredito que uma mudança comportamental que garantiria a caminhada rumo ao sonho da construção da sede.</v>
          </cell>
        </row>
        <row r="453">
          <cell r="A453" t="str">
            <v>Elegance modas</v>
          </cell>
          <cell r="B453" t="str">
            <v>Fernanda Dias</v>
          </cell>
          <cell r="C453" t="str">
            <v>fernandadias1910@hotmail.com</v>
          </cell>
          <cell r="D453" t="str">
            <v>Feminino</v>
          </cell>
          <cell r="E453" t="str">
            <v>Médio completo</v>
          </cell>
          <cell r="F453">
            <v>32160</v>
          </cell>
          <cell r="G453" t="str">
            <v>(18) 99741-7944</v>
          </cell>
          <cell r="H453" t="str">
            <v>16.140-000</v>
          </cell>
          <cell r="I453" t="str">
            <v>Santo Antônio do Aracanguá</v>
          </cell>
          <cell r="J453" t="str">
            <v>São Paulo</v>
          </cell>
          <cell r="K453" t="str">
            <v>Individual (estou sozinho(a))</v>
          </cell>
          <cell r="L453" t="str">
            <v>Sim</v>
          </cell>
          <cell r="M453" t="str">
            <v xml:space="preserve">Sempre sonhei em ser empreendedora assim procurei fornecedores em qual eu conseguiria comprar com prazos maiores </v>
          </cell>
          <cell r="N453" t="str">
            <v>Ter minha loja e saber administrar como de vê ser .me ajudaria mto se eu tivesse uma ajuda de administração</v>
          </cell>
          <cell r="O453" t="str">
            <v>Seria mto bom o começar meu projeto de crescimento</v>
          </cell>
          <cell r="P453" t="str">
            <v xml:space="preserve">Administrar saber como anda meu negócio está ligado em todo em entra e sai ter. Total gerenciamento de tudo </v>
          </cell>
          <cell r="Q453" t="str">
            <v xml:space="preserve"> Ter uma Estabilidade financeira  saber ter total gerenciamento nas vendas e entradas e saidas</v>
          </cell>
          <cell r="R453" t="str">
            <v>Gerenciar compras vendas lucro e controle de estoque.em tudo eu preciso de ajuda estou perdida em administrar minha empresa</v>
          </cell>
        </row>
        <row r="454">
          <cell r="A454" t="str">
            <v>CyberAçaí</v>
          </cell>
          <cell r="B454" t="str">
            <v>Filipe Lima</v>
          </cell>
          <cell r="C454" t="str">
            <v>limafilipe.coding@gmail.com</v>
          </cell>
          <cell r="D454" t="str">
            <v>Masculino</v>
          </cell>
          <cell r="E454" t="str">
            <v>Superior incompleto</v>
          </cell>
          <cell r="F454">
            <v>35305</v>
          </cell>
          <cell r="G454" t="str">
            <v>(71) 99346-1924</v>
          </cell>
          <cell r="H454" t="str">
            <v>41.950-180</v>
          </cell>
          <cell r="I454" t="str">
            <v>Salvador</v>
          </cell>
          <cell r="J454" t="str">
            <v>Bahia</v>
          </cell>
          <cell r="K454" t="str">
            <v>Sociedade (tenho sócios)</v>
          </cell>
          <cell r="L454" t="str">
            <v>Sim</v>
          </cell>
          <cell r="M454" t="str">
            <v>A idéia surgiu como desejo de ter uma liberdade financeira e conquistar o meu próprio negócio.</v>
          </cell>
          <cell r="N454" t="str">
            <v>Formalizar o meu negócio e expandi-lo atraindo mais clientes do que agora.</v>
          </cell>
          <cell r="O454" t="str">
            <v>Com o meu sonho se tornando sólido conseguirei ter uma estabilidade em fazer o que amo e enriquecer o relacionamento com minha família</v>
          </cell>
          <cell r="P454" t="str">
            <v>Ampliar o meu estabelecimento tornando o ambiente mais agradável do que já é para os meus clientes.  Atrairei mais clientes também com confortabilide</v>
          </cell>
          <cell r="Q454" t="str">
            <v>Precisarei mudar como gerencio o dinheiro da empresa e travar mais metas para realizar meu sonho</v>
          </cell>
          <cell r="R454" t="str">
            <v>Conseguiria manter o meu sonho financeiramente estável tornando-o mais tangível</v>
          </cell>
        </row>
        <row r="455">
          <cell r="A455" t="str">
            <v>CGESTETIKA</v>
          </cell>
          <cell r="B455" t="str">
            <v>Caroline Batista Geraldo</v>
          </cell>
          <cell r="C455" t="str">
            <v>carolinegeraldo@yahoo.com.br</v>
          </cell>
          <cell r="D455" t="str">
            <v>Feminino</v>
          </cell>
          <cell r="E455" t="str">
            <v>Superior incompleto</v>
          </cell>
          <cell r="F455">
            <v>31157</v>
          </cell>
          <cell r="G455" t="str">
            <v>(21) 98028-4283</v>
          </cell>
          <cell r="H455" t="str">
            <v>26.266-080</v>
          </cell>
          <cell r="I455" t="str">
            <v>Nova Iguaçu</v>
          </cell>
          <cell r="J455" t="str">
            <v>Rio de Janeiro</v>
          </cell>
          <cell r="K455" t="str">
            <v>Individual (estou sozinho(a))</v>
          </cell>
          <cell r="L455" t="str">
            <v>Sim</v>
          </cell>
          <cell r="M455" t="str">
            <v>A distância entre os empregos formais que eu conseguia e a dificuldade em.conciliar os mesmos com a faculdade me influenciaram.</v>
          </cell>
          <cell r="N455" t="str">
            <v>Viver exclusivamente do meu centro estético.Custaria R$ 4.000,00</v>
          </cell>
          <cell r="O455" t="str">
            <v>Significaria que meu negócio está saudável financeiramente e que pessoalmente eu estou sendo bem remunerada pelo mesmo.</v>
          </cell>
          <cell r="P455" t="str">
            <v>Manter todas as finanças em ordem inclusive usando os conhecimentos que adquiri no curso.</v>
          </cell>
          <cell r="Q455" t="str">
            <v>Não misturar finanças pessoais com as do negócio e fazer mais cursos de gestão do negócio.</v>
          </cell>
          <cell r="R455" t="str">
            <v>Conseguiria direcionar o meu negócio de melhor forma para meu público alvo e entender processos de gestão empreendedora que ainda são vagos para mim.</v>
          </cell>
        </row>
        <row r="456">
          <cell r="A456" t="str">
            <v>PRODUTOS NATURAIS MULTIMARCAS</v>
          </cell>
          <cell r="B456" t="str">
            <v>Luiz Carlos Roque Júnior</v>
          </cell>
          <cell r="C456" t="str">
            <v>luizcarlosroque@hotmail.com</v>
          </cell>
          <cell r="D456" t="str">
            <v>Masculino</v>
          </cell>
          <cell r="E456" t="str">
            <v>Superior completo</v>
          </cell>
          <cell r="F456">
            <v>32930</v>
          </cell>
          <cell r="G456" t="str">
            <v>(41) 99688-4522</v>
          </cell>
          <cell r="H456" t="str">
            <v>81.820-020</v>
          </cell>
          <cell r="I456" t="str">
            <v>Curitiba</v>
          </cell>
          <cell r="J456" t="str">
            <v>Paraná</v>
          </cell>
          <cell r="K456" t="str">
            <v>Sociedade (tenho sócios)</v>
          </cell>
          <cell r="L456" t="str">
            <v>Sim</v>
          </cell>
          <cell r="M456" t="str">
            <v>O sonho nasceu das histórias do meu avô que tinha em 1966 um Armazém no interior do Paraná onde trabalhava com chás, temperos produtos a granel.</v>
          </cell>
          <cell r="N456" t="str">
            <v xml:space="preserve">Gostaria de dobrar as vendas  a atingir um valor que é possível viver apenas do negócio </v>
          </cell>
          <cell r="O456" t="str">
            <v>O impacto vai ser enorme principalmente porque minha família está aumentando e vou poder dedicar mais tempo a ela.</v>
          </cell>
          <cell r="P456" t="str">
            <v>O setor de vendas precisa ser mais agressivo e o pós-venda tem que ser muito forte.</v>
          </cell>
          <cell r="Q456" t="str">
            <v>Preciso mudar alguma hábitos, como de ter pensamentos mais positivos sobre o negócio.</v>
          </cell>
          <cell r="R456" t="str">
            <v>Sim, estou aberto para este desafio, a mentoria de quem tem experiencia e já passou pela processo de ser pequeno é fundamental para o sucesso.</v>
          </cell>
        </row>
        <row r="457">
          <cell r="A457" t="str">
            <v>Elegancestore</v>
          </cell>
          <cell r="B457" t="str">
            <v>Geilson Silva</v>
          </cell>
          <cell r="C457" t="str">
            <v>silvageilsongg@gmail.com</v>
          </cell>
          <cell r="D457" t="str">
            <v>Masculino</v>
          </cell>
          <cell r="E457" t="str">
            <v>Médio completo</v>
          </cell>
          <cell r="F457">
            <v>34172</v>
          </cell>
          <cell r="G457" t="str">
            <v>(84) 98774-5874</v>
          </cell>
          <cell r="H457" t="str">
            <v>65.990-000</v>
          </cell>
          <cell r="I457" t="str">
            <v>Riachão</v>
          </cell>
          <cell r="J457" t="str">
            <v>Maranhão</v>
          </cell>
          <cell r="K457" t="str">
            <v>Individual (estou sozinho(a))</v>
          </cell>
          <cell r="L457" t="str">
            <v>Sim</v>
          </cell>
          <cell r="M457" t="str">
            <v xml:space="preserve">Eu já tive outros negócios e não consegui levar adiante resolvi tentar novamente porque gosto de desafios e está dando certo </v>
          </cell>
          <cell r="N457" t="str">
            <v xml:space="preserve">Conseguir a construção de minha loja fixa isso me custaria em torno de 50 mil reais </v>
          </cell>
          <cell r="O457" t="str">
            <v xml:space="preserve">Teria um impacto muito grande eu consertesa iria dá um grande salto no meu negócio e minha vida ia ficar muito mais tranquila </v>
          </cell>
          <cell r="P457" t="str">
            <v xml:space="preserve">Precisaria de uma ajuda financeira que ia fazer dá um salto nas vendas porque eu compro pouca coisa compraria mais e venderia muito mais </v>
          </cell>
          <cell r="Q457" t="str">
            <v xml:space="preserve">Nada porque eu me dou muito bem no que faço e assim isso não acarreta comigo mais em outra coisas </v>
          </cell>
          <cell r="R457" t="str">
            <v xml:space="preserve">Muita coisa são tantas coisas que não sei nem oque falar </v>
          </cell>
        </row>
        <row r="458">
          <cell r="A458" t="str">
            <v xml:space="preserve">Estúdio Império Brasil </v>
          </cell>
          <cell r="B458" t="str">
            <v>Ana Paula Barreto de Jesus Gonzaga</v>
          </cell>
          <cell r="C458" t="str">
            <v>pauladbrasil@gmail.com</v>
          </cell>
          <cell r="D458" t="str">
            <v>Feminino</v>
          </cell>
          <cell r="E458" t="str">
            <v>Superior completo</v>
          </cell>
          <cell r="F458">
            <v>28252</v>
          </cell>
          <cell r="G458" t="str">
            <v>(71) 99278-8469</v>
          </cell>
          <cell r="H458" t="str">
            <v>42.801-160</v>
          </cell>
          <cell r="I458" t="str">
            <v>Camaçari</v>
          </cell>
          <cell r="J458" t="str">
            <v>Bahia</v>
          </cell>
          <cell r="K458" t="str">
            <v>Sociedade (tenho sócios)</v>
          </cell>
          <cell r="L458" t="str">
            <v>Sim</v>
          </cell>
          <cell r="M458" t="str">
            <v>Nasceu pelo desejo de ajudar as pessoas a cuidarem da saúde e corpo. O que impulsionou mesmo foi o fato de ter ficado desempregada.</v>
          </cell>
          <cell r="N458" t="str">
            <v xml:space="preserve">Quero ampliar meu negócio. Com 15.000 faria a ampliação e compraria os equipamentos necessários para expansão. </v>
          </cell>
          <cell r="O458" t="str">
            <v xml:space="preserve">Isso iria alavancar o crescimento do meu negócio e melhorar a minha qualidade de vida. </v>
          </cell>
          <cell r="P458" t="str">
            <v>Ampliar os serviços. Organizar melhor as saídas pessoais. Criar um controle de entrada.</v>
          </cell>
          <cell r="Q458" t="str">
            <v xml:space="preserve">Focar no sonho e parar de misturar as finanças pessoais com as do negócio. </v>
          </cell>
          <cell r="R458" t="str">
            <v>Certamente me organizaria melhor e conseguiria adquirir pelo menos mais um equipamento.</v>
          </cell>
        </row>
        <row r="459">
          <cell r="A459" t="str">
            <v>Consultoria e palestras</v>
          </cell>
          <cell r="B459" t="str">
            <v>Sheila Pereira</v>
          </cell>
          <cell r="C459" t="str">
            <v>sheilamsp39@hotmail.com</v>
          </cell>
          <cell r="D459" t="str">
            <v>Feminino</v>
          </cell>
          <cell r="E459" t="str">
            <v>Médio completo</v>
          </cell>
          <cell r="F459">
            <v>24227</v>
          </cell>
          <cell r="G459" t="str">
            <v>(84) 98857-1474</v>
          </cell>
          <cell r="H459" t="str">
            <v>59.091-170</v>
          </cell>
          <cell r="I459" t="str">
            <v>Natal</v>
          </cell>
          <cell r="J459" t="str">
            <v>Rio Grande do Norte</v>
          </cell>
          <cell r="K459" t="str">
            <v>Individual (estou sozinho(a))</v>
          </cell>
          <cell r="L459" t="str">
            <v>Sim</v>
          </cell>
          <cell r="M459" t="str">
            <v>Bem por eu ser embaixadora da Escola de Você aqui em Natal RN, Gosto de palestrar</v>
          </cell>
          <cell r="N459" t="str">
            <v>Gostaria de viver do meu negocio, dar palestrar. E não sei o quanto custaria</v>
          </cell>
          <cell r="O459" t="str">
            <v>Muito, porque eu acho que iria abrir portas, e eu ficaria conhecida, e teria um público maior</v>
          </cell>
          <cell r="P459" t="str">
            <v>Talvez investir em treinamento e realmente começar a praticar</v>
          </cell>
          <cell r="Q459" t="str">
            <v>Ter mais coragem, colocar a mão na massa, realizar</v>
          </cell>
          <cell r="R459" t="str">
            <v>Muita coisa, Acho que começaria realmente a palestrar.</v>
          </cell>
        </row>
        <row r="460">
          <cell r="A460" t="str">
            <v>C0isasdecasamento</v>
          </cell>
          <cell r="B460" t="str">
            <v>Luana Monteiro</v>
          </cell>
          <cell r="C460" t="str">
            <v>luanaconceicao19@gmail.com</v>
          </cell>
          <cell r="D460" t="str">
            <v>Feminino</v>
          </cell>
          <cell r="E460" t="str">
            <v>Médio completo</v>
          </cell>
          <cell r="F460">
            <v>31079</v>
          </cell>
          <cell r="G460" t="str">
            <v>(21) 96969-0449</v>
          </cell>
          <cell r="H460" t="str">
            <v>23.059-340</v>
          </cell>
          <cell r="I460" t="str">
            <v>Rio de janeiro</v>
          </cell>
          <cell r="J460" t="str">
            <v>Rio de Janeiro</v>
          </cell>
          <cell r="K460" t="str">
            <v>Individual (estou sozinho(a))</v>
          </cell>
          <cell r="L460" t="str">
            <v>Sim</v>
          </cell>
          <cell r="M460" t="str">
            <v>Eu fui chamada pra fazer planfetagem pra primeira Dona da coisasdecasamento e a menina que arrumou o bico me chamou pra trabalhar no lugar dela e a fo</v>
          </cell>
          <cell r="N460" t="str">
            <v>Ter meu atelier pra poder atender Minhas noivinhas E hoje uns 20 mil</v>
          </cell>
          <cell r="O460" t="str">
            <v>0 a 10  1000 ia dar toda a diferença tenho certeza que meu sonho vai decolar  ????????????????????????????????????????????????????????????????????????</v>
          </cell>
          <cell r="P460" t="str">
            <v>Tudo pós tá tudo fora do lugar ainda estou no quartinho na casa da minha mãe eu quero a prende tudo quero realizar meu sonho</v>
          </cell>
          <cell r="Q460" t="str">
            <v>Muita coisa .eu não sei e preciso saber e estou disposta a aprender quero crescer como profissional e pessoa e sei que vcs vão me ajudar</v>
          </cell>
          <cell r="R460" t="str">
            <v>Bom só na aulas em vídeo já abriu minha visão imagina uma mentoria</v>
          </cell>
        </row>
        <row r="461">
          <cell r="A461" t="str">
            <v>POUS - SUSTENTÁVEL, VEGANO E ECOLÓGICO</v>
          </cell>
          <cell r="B461" t="str">
            <v>Kellen Santos</v>
          </cell>
          <cell r="C461" t="str">
            <v>pous.kellen@gmail.com</v>
          </cell>
          <cell r="D461" t="str">
            <v>Feminino</v>
          </cell>
          <cell r="E461" t="str">
            <v>Superior incompleto</v>
          </cell>
          <cell r="F461">
            <v>31352</v>
          </cell>
          <cell r="G461" t="str">
            <v>(11) 94123-5723</v>
          </cell>
          <cell r="H461" t="str">
            <v>82.560-560</v>
          </cell>
          <cell r="I461" t="str">
            <v>Curitiba</v>
          </cell>
          <cell r="J461" t="str">
            <v>Paraná</v>
          </cell>
          <cell r="K461" t="str">
            <v>Individual (estou sozinho(a))</v>
          </cell>
          <cell r="L461" t="str">
            <v>Sim</v>
          </cell>
          <cell r="M461" t="str">
            <v>Nasceu da vontade de fazer um mundo melhor através do consumo consciente e no empreender tendo como base a compaixao, compartilhando tudo.</v>
          </cell>
          <cell r="N461" t="str">
            <v>Vender todo estoque e pagá-lo. Iniciar a venda de camisetas organicas junto aos tenis e também exporta-los! Custo de R$ 15 mil reais.</v>
          </cell>
          <cell r="O461" t="str">
            <v>Ser inspiracao para empreendedores com produtos de zero impacto ambiental, que preocupam com a sociedade e buscam um planeta  com mais igualdade.</v>
          </cell>
          <cell r="P461" t="str">
            <v>Acredito que o que falta seja a mentoria de alguém que entenda mais de empreendedorismo e marketing, para me ajudar na organizacao e acao.</v>
          </cell>
          <cell r="Q461" t="str">
            <v>Ter mais paciencia e dedicacao, pois acredito muito no meu negocio e todo impacto que ele pode causar na sociedade e no novo mundo.</v>
          </cell>
          <cell r="R461" t="str">
            <v>Conseguirei instrucoes estratégicas em planejamento de metas, dentre outros, que me ajudarao na organizacao e atuacao na empresa.</v>
          </cell>
        </row>
        <row r="462">
          <cell r="A462" t="str">
            <v>DaLô Food Bike</v>
          </cell>
          <cell r="B462" t="str">
            <v>Lorenza Macedo</v>
          </cell>
          <cell r="C462" t="str">
            <v>lorenzalpmacedo@gmail.com</v>
          </cell>
          <cell r="D462" t="str">
            <v>Feminino</v>
          </cell>
          <cell r="E462" t="str">
            <v>Médio completo</v>
          </cell>
          <cell r="F462">
            <v>31877</v>
          </cell>
          <cell r="G462" t="str">
            <v>(46) 99942-1110</v>
          </cell>
          <cell r="H462" t="str">
            <v>85.560-000</v>
          </cell>
          <cell r="I462" t="str">
            <v>Chopinzinho</v>
          </cell>
          <cell r="J462" t="str">
            <v>Paraná</v>
          </cell>
          <cell r="K462" t="str">
            <v>Individual (estou sozinho(a))</v>
          </cell>
          <cell r="L462" t="str">
            <v>Sim</v>
          </cell>
          <cell r="M462" t="str">
            <v>Meu negócio começou com 50,00 e uma ideia de vender algo diferente,deste 50 fiz 120 e assim fui aumentando minha renda, logo tive várias outras ideia.</v>
          </cell>
          <cell r="N462" t="str">
            <v>Ter um espaço físico,tenho uma food bike mas tbm gostaria de ter um espaço para receber pessoas e fornecer outro produto, custaria em torno de 15mil</v>
          </cell>
          <cell r="O462" t="str">
            <v xml:space="preserve">Eu poderia aumentar meu fluxo de clientes e atender-los de forma mais confortável e com um número maior de produtos diversificados </v>
          </cell>
          <cell r="P462" t="str">
            <v>Ter um espaço físico que possa receber meus clientes</v>
          </cell>
          <cell r="Q462" t="str">
            <v>Acredito que preciso entender que trabalhar somente por amor não trás lucro. Tenho que pensar em dinheiro tbm</v>
          </cell>
          <cell r="R462" t="str">
            <v>Acredito que aprenderia como me organizar para realizar este sonho</v>
          </cell>
        </row>
        <row r="463">
          <cell r="A463" t="str">
            <v>Von Destroyer</v>
          </cell>
          <cell r="B463" t="str">
            <v>Caio Rincon</v>
          </cell>
          <cell r="C463" t="str">
            <v>rinconcaio@gmail.com</v>
          </cell>
          <cell r="D463" t="str">
            <v>Masculino</v>
          </cell>
          <cell r="E463" t="str">
            <v>Médio completo</v>
          </cell>
          <cell r="F463">
            <v>34400</v>
          </cell>
          <cell r="G463" t="str">
            <v>(11) 94985-2114</v>
          </cell>
          <cell r="H463" t="str">
            <v>02.312-100</v>
          </cell>
          <cell r="I463" t="str">
            <v>São Paulo</v>
          </cell>
          <cell r="J463" t="str">
            <v>São Paulo</v>
          </cell>
          <cell r="K463" t="str">
            <v>Sociedade (tenho sócios)</v>
          </cell>
          <cell r="L463" t="str">
            <v>Sim</v>
          </cell>
          <cell r="M463" t="str">
            <v>Eu e meu namorados somos drag queens. E assim começou a Von Destroyer, com produções pessoais, depois produzindo para amigos, e saimos da CLT!</v>
          </cell>
          <cell r="N463" t="str">
            <v>Queremos nos mudar para o centro, com espaço para produzir um ateliê. $15 mil reais</v>
          </cell>
          <cell r="O463" t="str">
            <v>Total. Iriamos conseguir mais Independência, visibilidade, e acesso muito mais fácil a fornecedores e clientes.</v>
          </cell>
          <cell r="P463" t="str">
            <v xml:space="preserve">Uma melhor saúde financeira e controle de materiais e talvez mais maior alcance online. </v>
          </cell>
          <cell r="Q463" t="str">
            <v>Ficar mais atento a todos os detalhes, e não deixar nada escapar.</v>
          </cell>
          <cell r="R463" t="str">
            <v xml:space="preserve">Me organizar e estruturar muito melhor meu trabalho e finanças. </v>
          </cell>
        </row>
        <row r="464">
          <cell r="A464" t="str">
            <v>D\&amp;#39;ela Cervejaria</v>
          </cell>
          <cell r="B464" t="str">
            <v>Nathanna Azevedo</v>
          </cell>
          <cell r="C464" t="str">
            <v>nathanna@alunos.utfpr.edu.br</v>
          </cell>
          <cell r="D464" t="str">
            <v>Feminino</v>
          </cell>
          <cell r="E464" t="str">
            <v>Superior incompleto</v>
          </cell>
          <cell r="F464">
            <v>33541</v>
          </cell>
          <cell r="G464" t="str">
            <v>(46) 99900-9369</v>
          </cell>
          <cell r="H464" t="str">
            <v>85.501-340</v>
          </cell>
          <cell r="I464" t="str">
            <v>Pato Branco</v>
          </cell>
          <cell r="J464" t="str">
            <v>Paraná</v>
          </cell>
          <cell r="K464" t="str">
            <v>Sociedade (tenho sócios)</v>
          </cell>
          <cell r="L464" t="str">
            <v>Sim</v>
          </cell>
          <cell r="M464" t="str">
            <v>Começou de um trabalho de graduação, junto com a maternidade e a necessidade de me afirmar em um setor masculinizado. Conquistei oportunidades.</v>
          </cell>
          <cell r="N464" t="str">
            <v>Ter um produto comercialmente viável, legalizado e reconhecido. Aproximadamente uns 10 mil reais.</v>
          </cell>
          <cell r="O464" t="str">
            <v xml:space="preserve">Tendo uma empresa legalizada e com os produtos formalizados nós poderíamos comercializá-los e assim começar a obter lucro. </v>
          </cell>
          <cell r="P464" t="str">
            <v>Sair da informalidade, aquisição de equipamentos adequados e marketing.</v>
          </cell>
          <cell r="Q464" t="str">
            <v>Aceitar que os erros fazem parte do negócio e buscar novas formas para melhorá-los.</v>
          </cell>
          <cell r="R464" t="str">
            <v>Melhorar a ideia de marketing para unir o nosso produto com a proposta de valor (Empreendedorismo feminino). Representatividade importa.</v>
          </cell>
        </row>
        <row r="465">
          <cell r="A465" t="str">
            <v>L,eco Estetica Automotiva</v>
          </cell>
          <cell r="B465" t="str">
            <v>Luciano Dos santos Guedes</v>
          </cell>
          <cell r="C465" t="str">
            <v>luciano_20-@hotmail.com</v>
          </cell>
          <cell r="D465" t="str">
            <v>Masculino</v>
          </cell>
          <cell r="E465" t="str">
            <v>Médio completo</v>
          </cell>
          <cell r="F465">
            <v>34444</v>
          </cell>
          <cell r="G465" t="str">
            <v>(71) 98249-8522</v>
          </cell>
          <cell r="H465" t="str">
            <v>43.900-000</v>
          </cell>
          <cell r="I465" t="str">
            <v>São Francisco do Conde</v>
          </cell>
          <cell r="J465" t="str">
            <v>Bahia</v>
          </cell>
          <cell r="K465" t="str">
            <v>Individual (estou sozinho(a))</v>
          </cell>
          <cell r="L465" t="str">
            <v>Sim</v>
          </cell>
          <cell r="M465" t="str">
            <v>o meu negocio nasceu através de uma curiosidade de como lavar um carro  sem o uso da água  e foi dai que eu resovir investir mas na cidade aonde eu or</v>
          </cell>
          <cell r="N465" t="str">
            <v>o meu sonho e expandir o meu negocio e colocar mas pessoas para trabalhar comigo</v>
          </cell>
          <cell r="O465" t="str">
            <v>colabora com o meu ambiente a juda outras pessoas gerando emprego</v>
          </cell>
          <cell r="P465" t="str">
            <v>eu preciso procurar um ponto comercial bom e investir em materiais</v>
          </cell>
          <cell r="Q465" t="str">
            <v>o medo de ariscar e ser menos pessimista as vezes eu desisto facil do desafio e preciso buscar novas inspirações e conhecer melhor o mercado</v>
          </cell>
          <cell r="R465" t="str">
            <v>eu conseguiria mim planejar melhor e buscaria nov conhecimento para investir em meu negocio</v>
          </cell>
        </row>
        <row r="466">
          <cell r="A466" t="str">
            <v>Suculentando plantas e jardinagem</v>
          </cell>
          <cell r="B466" t="str">
            <v>Brisa Lara</v>
          </cell>
          <cell r="C466" t="str">
            <v>brisalara2@yahoo.com</v>
          </cell>
          <cell r="D466" t="str">
            <v>Feminino</v>
          </cell>
          <cell r="E466" t="str">
            <v>Superior incompleto</v>
          </cell>
          <cell r="F466">
            <v>35736</v>
          </cell>
          <cell r="G466" t="str">
            <v>(31) 98397-4466</v>
          </cell>
          <cell r="H466" t="str">
            <v>30.550-390</v>
          </cell>
          <cell r="I466" t="str">
            <v>Belo Horizonte</v>
          </cell>
          <cell r="J466" t="str">
            <v>Minas Gerais</v>
          </cell>
          <cell r="K466" t="str">
            <v>Individual (estou sozinho(a))</v>
          </cell>
          <cell r="L466" t="str">
            <v>Sim</v>
          </cell>
          <cell r="M466" t="str">
            <v xml:space="preserve">Devido a depressão descobri um amor enorme por plantas, e de um ano pra cá vem sendo meu principal hobbie, então decidi que iria trabalhar com elas. </v>
          </cell>
          <cell r="N466" t="str">
            <v xml:space="preserve">Meu grande sonho é abrir a minha floricultura. Gastaria em torno de 30mil </v>
          </cell>
          <cell r="O466" t="str">
            <v>me sentiria completamente realizada, trabalhando com o que amo, e expandiria as chances do meu negócio crescer.</v>
          </cell>
          <cell r="P466" t="str">
            <v xml:space="preserve">Preciso de capital inicial, pra compra dos materiais. </v>
          </cell>
          <cell r="Q466" t="str">
            <v>Acredito que tenho tudo que preciso para ser uma grande empreendedora.</v>
          </cell>
          <cell r="R466" t="str">
            <v>organização das finanças, melhor abordagem para parcerias, melhor estratégia de vendas, precificação justa. O que me daria uma base para realizar.</v>
          </cell>
        </row>
        <row r="467">
          <cell r="A467" t="str">
            <v>bar é mercearia da Lili</v>
          </cell>
          <cell r="B467" t="str">
            <v>Livia Franca</v>
          </cell>
          <cell r="C467" t="str">
            <v>851961261678900@facebook.com</v>
          </cell>
          <cell r="D467" t="str">
            <v>Feminino</v>
          </cell>
          <cell r="E467" t="str">
            <v>Médio completo</v>
          </cell>
          <cell r="F467">
            <v>30089</v>
          </cell>
          <cell r="G467" t="str">
            <v>(75) 9914-1205</v>
          </cell>
          <cell r="H467" t="str">
            <v>44.118-000</v>
          </cell>
          <cell r="I467" t="str">
            <v>Feira de Santana</v>
          </cell>
          <cell r="J467" t="str">
            <v>Bahia</v>
          </cell>
          <cell r="K467" t="str">
            <v>Individual (estou sozinho(a))</v>
          </cell>
          <cell r="L467" t="str">
            <v>Sim</v>
          </cell>
          <cell r="M467" t="str">
            <v xml:space="preserve">eu ainda não tenho meu negócio mas pretendo ter pois moro na zona rural e perto não tem nenhuma mercado perto é também porque eu gosto </v>
          </cell>
          <cell r="N467" t="str">
            <v xml:space="preserve">gostaria muito de construí meu próprio negócio para ajuda na minha vida financeira </v>
          </cell>
          <cell r="O467" t="str">
            <v>seria muito bom se eu consegui pois sou mãe solteira  de 2 filhos que depende de mim</v>
          </cell>
          <cell r="P467" t="str">
            <v xml:space="preserve">para realizar meu sonho preciso ajuda pois eu não tenho um capital </v>
          </cell>
          <cell r="Q467" t="str">
            <v xml:space="preserve">preciso saber administra as contas separar pessoal e do trabalho </v>
          </cell>
          <cell r="R467" t="str">
            <v xml:space="preserve">com ajuda vamos longe para adquirir uma expectativa com um lucro muito bom. </v>
          </cell>
        </row>
        <row r="468">
          <cell r="A468" t="str">
            <v xml:space="preserve">3 Jotas moda feminina e masculina </v>
          </cell>
          <cell r="B468" t="str">
            <v>Jéssica Angelica Lima Costa</v>
          </cell>
          <cell r="C468" t="str">
            <v>jessica.lima435@gmail.com</v>
          </cell>
          <cell r="D468" t="str">
            <v>Feminino</v>
          </cell>
          <cell r="E468" t="str">
            <v>Médio completo</v>
          </cell>
          <cell r="F468">
            <v>32808</v>
          </cell>
          <cell r="G468" t="str">
            <v>(38) 99915-5327</v>
          </cell>
          <cell r="H468" t="str">
            <v>39.402-518</v>
          </cell>
          <cell r="I468" t="str">
            <v>Montes Claros</v>
          </cell>
          <cell r="J468" t="str">
            <v>Minas Gerais</v>
          </cell>
          <cell r="K468" t="str">
            <v>Individual (estou sozinho(a))</v>
          </cell>
          <cell r="L468" t="str">
            <v>Sim</v>
          </cell>
          <cell r="M468" t="str">
            <v>Depois que virei mãe, vi a necessidade de empreender pois não queria abrir mão do crescimento do meu filho e meu esposo estava desempregado e acamado.</v>
          </cell>
          <cell r="N468" t="str">
            <v>Meu sonho é ampliar meu negócio abrindo uma filial no centro da cidade. O custo será de 20.000,00</v>
          </cell>
          <cell r="O468" t="str">
            <v>Teria grande impacto como realização pessoal e geração de empregos.</v>
          </cell>
          <cell r="P468" t="str">
            <v>Mais disciplina financeira, foco, aumentar meu capital de giro.</v>
          </cell>
          <cell r="Q468" t="str">
            <v>Ter mais foco e paciência, resiliência pois determinadas épocas a situação no comércio esfria.</v>
          </cell>
          <cell r="R468" t="str">
            <v xml:space="preserve">Estabilidade financeira atravez da organização. Dicas e habilidades que posso aproveitar bem aqui na minha empresa. </v>
          </cell>
        </row>
        <row r="469">
          <cell r="A469" t="str">
            <v>SRM Motopeças</v>
          </cell>
          <cell r="B469" t="str">
            <v>Oton Rodrigo Chagas de Moraes</v>
          </cell>
          <cell r="C469" t="str">
            <v>otonrodrigo@hotmail.com</v>
          </cell>
          <cell r="D469" t="str">
            <v>Masculino</v>
          </cell>
          <cell r="E469" t="str">
            <v>Superior completo</v>
          </cell>
          <cell r="F469">
            <v>30633</v>
          </cell>
          <cell r="G469" t="str">
            <v>(21) 99584-6005</v>
          </cell>
          <cell r="H469" t="str">
            <v>26.582-020</v>
          </cell>
          <cell r="I469" t="str">
            <v>Mesquita</v>
          </cell>
          <cell r="J469" t="str">
            <v>Rio de Janeiro</v>
          </cell>
          <cell r="K469" t="str">
            <v>Individual (estou sozinho(a))</v>
          </cell>
          <cell r="L469" t="str">
            <v>Sim</v>
          </cell>
          <cell r="M469" t="str">
            <v>Em 2017, perdi meu emprego como gerente em uma instituição financeira, como já tinha um sonho de ter um negócio próprio foi aonde eu aproveitei.</v>
          </cell>
          <cell r="N469" t="str">
            <v>Meu sonho é se tornar reconhecido no meu negócio, e o meu próximo passo é abrir uma filial em local maior para ter espaço diferen. Valor R$ 100.000,00</v>
          </cell>
          <cell r="O469" t="str">
            <v>seria uma realização pessoal. Ficaria muito feliz em empregar e desenvolver pessoas, pois a crise do desemprego no RJ esta muito grande.</v>
          </cell>
          <cell r="P469" t="str">
            <v xml:space="preserve">Minha empresa tem 1 ano, eu ainda estou desenvolvendo-a. Esse mercado ele é muito potencial, e preciso começar juntar recursos. </v>
          </cell>
          <cell r="Q469" t="str">
            <v>Eu preciso mudar meus impulsos na hora da compra, o curso foi muito legal que me mostrou uma outra visão referente ao estoque,</v>
          </cell>
          <cell r="R469" t="str">
            <v>espero controlar mas as minhas compras, conseguir separar recursos para investir e dentre outros conhecimentos que será muito importante para mim.</v>
          </cell>
        </row>
        <row r="470">
          <cell r="A470" t="str">
            <v>Grana Pretta</v>
          </cell>
          <cell r="B470" t="str">
            <v>Monica Costa</v>
          </cell>
          <cell r="C470" t="str">
            <v>granapreta45@gmail.com</v>
          </cell>
          <cell r="D470" t="str">
            <v>Feminino</v>
          </cell>
          <cell r="E470" t="str">
            <v>Superior completo</v>
          </cell>
          <cell r="F470">
            <v>26628</v>
          </cell>
          <cell r="G470" t="str">
            <v>(11) 99968-1518</v>
          </cell>
          <cell r="H470" t="str">
            <v>05.762-140</v>
          </cell>
          <cell r="I470" t="str">
            <v>São Paulo</v>
          </cell>
          <cell r="J470" t="str">
            <v>São Paulo</v>
          </cell>
          <cell r="K470" t="str">
            <v>Grupo produtivo</v>
          </cell>
          <cell r="L470" t="str">
            <v>Sim</v>
          </cell>
          <cell r="M470" t="str">
            <v xml:space="preserve">Comecei a estudar educação financeira para alcançar a minha independência financeira e descobri este problema afeta muitas mulheres como eu. . </v>
          </cell>
          <cell r="N470" t="str">
            <v>Alcançar o maior número de mulheres negras no Brasil e colaborar para a mudança na pirâmide socioeconomica onde nós aparecemos com os piores salários</v>
          </cell>
          <cell r="O470" t="str">
            <v xml:space="preserve">É uma dor de muitas mulheres. Creio que meu negócio terá visibilidade e amplitude. Me permitirá viver fazendo o que é meu propósito de vida </v>
          </cell>
          <cell r="P470" t="str">
            <v>Aprender técnicas de gestão.,como captar clientes, fomentar rede de negócios e precificar meus produtos.</v>
          </cell>
          <cell r="Q470" t="str">
            <v>Estou pronta, com muita vontade de crescer e realizar</v>
          </cell>
          <cell r="R470" t="str">
            <v xml:space="preserve">colocar o blog no ar com segurança de estar no caminho certo </v>
          </cell>
        </row>
        <row r="471">
          <cell r="A471" t="str">
            <v>Hospedacão</v>
          </cell>
          <cell r="B471" t="str">
            <v>Karita Moreira</v>
          </cell>
          <cell r="C471" t="str">
            <v>tge.opet@hotmail.com</v>
          </cell>
          <cell r="D471" t="str">
            <v>Feminino</v>
          </cell>
          <cell r="E471" t="str">
            <v>Superior completo</v>
          </cell>
          <cell r="F471">
            <v>32127</v>
          </cell>
          <cell r="G471" t="str">
            <v>(41) 3053-8466</v>
          </cell>
          <cell r="H471" t="str">
            <v>81.710-050</v>
          </cell>
          <cell r="I471" t="str">
            <v>Curitiba</v>
          </cell>
          <cell r="J471" t="str">
            <v>Paraná</v>
          </cell>
          <cell r="K471" t="str">
            <v>Individual (estou sozinho(a))</v>
          </cell>
          <cell r="L471" t="str">
            <v>Sim</v>
          </cell>
          <cell r="M471" t="str">
            <v>Nasceu a partir do amor pelos cães e um sonho do meu esposo em fazer veterinária. Após passar por uma depressão, vimos nos animais uma saída.</v>
          </cell>
          <cell r="N471" t="str">
            <v>Ampliar a creche para melhor atender os clientes. Acredito que uns sete mil mil reais é o ideal para adequar o espaço.</v>
          </cell>
          <cell r="O471" t="str">
            <v>Um grande impacto na vida profissional devido a melhorar a estrutura física do local.</v>
          </cell>
          <cell r="P471" t="str">
            <v>Adequar os equipamentos para melhor atender e educar os cães.</v>
          </cell>
          <cell r="Q471" t="str">
            <v>Acreditar mais no meu potencial, não desistir no meio do caminho,</v>
          </cell>
          <cell r="R471" t="str">
            <v xml:space="preserve">A mentoria me auxiliaria no processo de desenvolvimento e buscar novas alternativas para o negócio. </v>
          </cell>
        </row>
        <row r="472">
          <cell r="A472" t="str">
            <v>TFIT GROUP</v>
          </cell>
          <cell r="B472" t="str">
            <v>Fábio Santana</v>
          </cell>
          <cell r="C472" t="str">
            <v>fabio-santana@outlook.com</v>
          </cell>
          <cell r="D472" t="str">
            <v>Masculino</v>
          </cell>
          <cell r="E472" t="str">
            <v>Superior completo</v>
          </cell>
          <cell r="F472">
            <v>33501</v>
          </cell>
          <cell r="G472" t="str">
            <v>(81) 99784-5622</v>
          </cell>
          <cell r="H472" t="str">
            <v>51.110-380</v>
          </cell>
          <cell r="I472" t="str">
            <v>Recife</v>
          </cell>
          <cell r="J472" t="str">
            <v>Pernambuco</v>
          </cell>
          <cell r="K472" t="str">
            <v>Individual (estou sozinho(a))</v>
          </cell>
          <cell r="L472" t="str">
            <v>Sim</v>
          </cell>
          <cell r="M472" t="str">
            <v>Nasceu a partir de conversas com meus estagiários, atuação e experiência profissional, gaps do mercado e necessidade de aumentar minha renda.</v>
          </cell>
          <cell r="N472" t="str">
            <v>Abrir uma escola de negócios. Aproximadamente 150 mil reais.</v>
          </cell>
          <cell r="O472" t="str">
            <v>Aumentaria minha renda, qualidade de vida e melhoraria o mercado que atuo, os estudantes, profissionais e a o serviço prestado para seus clientes.</v>
          </cell>
          <cell r="P472" t="str">
            <v>Poupar mais e montar uma equipe de trabalho e desenvolver um plano de negócios e pesquisa de mercado.</v>
          </cell>
          <cell r="Q472" t="str">
            <v>Não ficar só fazendo planejamentos. Começar a realizar ações e conhecer mais sobre como tocar o negócio.</v>
          </cell>
          <cell r="R472" t="str">
            <v>Desenvolver parcerias, projetos, plano, estruturação do negócio e ver se é preciso modificá-lo e sua sustentabilidade.</v>
          </cell>
        </row>
        <row r="473">
          <cell r="A473" t="str">
            <v>Closet Modas</v>
          </cell>
          <cell r="B473" t="str">
            <v>Ketlen Moreira Lopes Santos</v>
          </cell>
          <cell r="C473" t="str">
            <v>ketlenloopes@gmail.com</v>
          </cell>
          <cell r="D473" t="str">
            <v>Feminino</v>
          </cell>
          <cell r="E473" t="str">
            <v>Médio completo</v>
          </cell>
          <cell r="F473">
            <v>35521</v>
          </cell>
          <cell r="G473" t="str">
            <v>(14) 99620-6483</v>
          </cell>
          <cell r="H473" t="str">
            <v>18.683-471</v>
          </cell>
          <cell r="I473" t="str">
            <v>Lençóis Paulista</v>
          </cell>
          <cell r="J473" t="str">
            <v>São Paulo</v>
          </cell>
          <cell r="K473" t="str">
            <v>Individual (estou sozinho(a))</v>
          </cell>
          <cell r="L473" t="str">
            <v>Sim</v>
          </cell>
          <cell r="M473" t="str">
            <v>o que motivou a abrir a empresa é querer um pouco mais, desafios chamar ateção dos clientes e capital de giro</v>
          </cell>
          <cell r="N473" t="str">
            <v>Modificar minha loja, mudar o estilo para chamar a atençaõ dos clientes</v>
          </cell>
          <cell r="O473" t="str">
            <v>ia ser mais um sonho com realizações tanto na minha vida pessoal quanto na de empreendedor</v>
          </cell>
          <cell r="P473" t="str">
            <v>controle de vendas, finanças , fluxo caixas, atratividade , não misturar pessoal com o empreendimento</v>
          </cell>
          <cell r="Q473" t="str">
            <v>mudar eu , mudar pensamentos , mudar atitudes, ter mais conhecimentos</v>
          </cell>
          <cell r="R473" t="str">
            <v>acho que conseguiria me mudar ter uma ajuda de mentoria seria ótimo no momento, ter mais aprendizado e mais conhecimento para chegar no meu sonho</v>
          </cell>
        </row>
        <row r="474">
          <cell r="A474" t="str">
            <v>Miss Lavy Boutique</v>
          </cell>
          <cell r="B474" t="str">
            <v>Andreia Alves</v>
          </cell>
          <cell r="C474" t="str">
            <v>misslavyboutique@gmail.com</v>
          </cell>
          <cell r="D474" t="str">
            <v>Feminino</v>
          </cell>
          <cell r="E474" t="str">
            <v>Superior completo</v>
          </cell>
          <cell r="F474">
            <v>30540</v>
          </cell>
          <cell r="G474" t="str">
            <v>(11) 99694-2699</v>
          </cell>
          <cell r="H474" t="str">
            <v>09.572-000</v>
          </cell>
          <cell r="I474" t="str">
            <v>São Caetano do Sul</v>
          </cell>
          <cell r="J474" t="str">
            <v>São Paulo</v>
          </cell>
          <cell r="K474" t="str">
            <v>Individual (estou sozinho(a))</v>
          </cell>
          <cell r="L474" t="str">
            <v>Sim</v>
          </cell>
          <cell r="M474" t="str">
            <v>A Miss Lavy Boutique nasceu após a crise econômica e eu ser desligada da empresa, decidi lutar por um sonho de unir pessoas e moda, o que mais amo</v>
          </cell>
          <cell r="N474" t="str">
            <v xml:space="preserve">Ter um ateliê, mais mercadoria, focar no e-commerce, um bom equipamento para fotografar, fazer um curso de B2B - este sonho custa R$ 15.000,00 </v>
          </cell>
          <cell r="O474" t="str">
            <v>com este sonho eu tenho certeza que aumentaria minhas vendas, o que geraria uma estabilidade financeira, podendo fazer o que amo e me manter.</v>
          </cell>
          <cell r="P474" t="str">
            <v>eu vendo muito fiado, então o meu dinheiro fica na mão do cliente, além disso, aplicar os clientes para eu posso vender mais e ter mais lucro.</v>
          </cell>
          <cell r="Q474" t="str">
            <v>Procurar novas parcerias, me qualificar mais e lutar para realizar meu sonho</v>
          </cell>
          <cell r="R474" t="str">
            <v>Entender quais direcionamentos preciso tomar para ter mais lucro e realizar o meu sonho com solidez!</v>
          </cell>
        </row>
        <row r="475">
          <cell r="A475" t="str">
            <v>AutonoMei</v>
          </cell>
          <cell r="B475" t="str">
            <v>Helder Novaes</v>
          </cell>
          <cell r="C475" t="str">
            <v>helder.novaes@outlook.com.br</v>
          </cell>
          <cell r="D475" t="str">
            <v>Masculino</v>
          </cell>
          <cell r="E475" t="str">
            <v>Superior completo</v>
          </cell>
          <cell r="F475">
            <v>32910</v>
          </cell>
          <cell r="G475" t="str">
            <v>(21) 99930-0870</v>
          </cell>
          <cell r="H475" t="str">
            <v>22.770-233</v>
          </cell>
          <cell r="I475" t="str">
            <v>Rio de Janeiro</v>
          </cell>
          <cell r="J475" t="str">
            <v>Rio de Janeiro</v>
          </cell>
          <cell r="K475" t="str">
            <v>Grupo produtivo</v>
          </cell>
          <cell r="L475" t="str">
            <v>Sim</v>
          </cell>
          <cell r="M475" t="str">
            <v>Iniciou com o desemprego, quando parte dos fornecedores que eu atendia, me procurou para solicitar suporte. Encherguei uma oportunidade de negócio.</v>
          </cell>
          <cell r="N475" t="str">
            <v>Sair do home office, e partir para um escritório próprio... Cerca de 12 mil reais.</v>
          </cell>
          <cell r="O475" t="str">
            <v>Traria mais credibilidade, e possibilidade de crescimento, para a AutonoMei e meus clientes.</v>
          </cell>
          <cell r="P475" t="str">
            <v>Organizar a rotina de trabalho (automatizar alguns processos) e contratar um estagiário, para aumentar o limite operacional.</v>
          </cell>
          <cell r="Q475" t="str">
            <v>Voltar a me atualizar e voltar a estabelecer metas a curto, médio e longo prazo...</v>
          </cell>
          <cell r="R475" t="str">
            <v>Acho muito difícil, pois não posso realizar investimentos no momento, devido a dividas assumidas como pessoa física.</v>
          </cell>
        </row>
        <row r="476">
          <cell r="A476" t="str">
            <v>Império Encanto</v>
          </cell>
          <cell r="B476" t="str">
            <v>Myllena Lopez</v>
          </cell>
          <cell r="C476" t="str">
            <v>myllenalopezz@hotmail.com</v>
          </cell>
          <cell r="D476" t="str">
            <v>Feminino</v>
          </cell>
          <cell r="E476" t="str">
            <v>Médio incompleto</v>
          </cell>
          <cell r="F476">
            <v>36258</v>
          </cell>
          <cell r="G476" t="str">
            <v>(13) 98229-3667</v>
          </cell>
          <cell r="H476" t="str">
            <v>11.355-350</v>
          </cell>
          <cell r="I476" t="str">
            <v>São Vicente</v>
          </cell>
          <cell r="J476" t="str">
            <v>São Paulo</v>
          </cell>
          <cell r="K476" t="str">
            <v>Individual (estou sozinho(a))</v>
          </cell>
          <cell r="L476" t="str">
            <v>Sim</v>
          </cell>
          <cell r="M476" t="str">
            <v xml:space="preserve">Eu sempre quis ter uma loja de roupa desde de pequena como que hoje estou desempregada decidir investir </v>
          </cell>
          <cell r="N476" t="str">
            <v>Fazer a festa de ano da minha filha e sustenta minha casa 10 mil reais</v>
          </cell>
          <cell r="O476" t="str">
            <v xml:space="preserve">Iria trabalhar só pra investir nisso pra pagar o aluguel e da festa de um ano pra minha filha do jeito que eu sempre sonhei </v>
          </cell>
          <cell r="P476" t="str">
            <v>Ter mas roupas e calçados no estoque vendo roupas femininas e infantis e calçados femininos</v>
          </cell>
          <cell r="Q476" t="str">
            <v>Parar de gastar gasto muito implausível tudo que vejo quero compra pra mim ou pra minha filha sem necessidade</v>
          </cell>
          <cell r="R476" t="str">
            <v xml:space="preserve">Sim porque me ajudaria a economizar mas e eu poderia realiza a festa de um ano da minha filha </v>
          </cell>
        </row>
        <row r="477">
          <cell r="A477" t="str">
            <v>Bah Bag</v>
          </cell>
          <cell r="B477" t="str">
            <v>Bárbara Stephanie Lira Maciel</v>
          </cell>
          <cell r="C477" t="str">
            <v>barbarasthephanie@hotmail.com</v>
          </cell>
          <cell r="D477" t="str">
            <v>Feminino</v>
          </cell>
          <cell r="E477" t="str">
            <v>Superior completo</v>
          </cell>
          <cell r="F477">
            <v>33879</v>
          </cell>
          <cell r="G477" t="str">
            <v>(83) 98701-3353</v>
          </cell>
          <cell r="H477" t="str">
            <v>58.057-320</v>
          </cell>
          <cell r="I477" t="str">
            <v>João Pessoa</v>
          </cell>
          <cell r="J477" t="str">
            <v>Paraíba</v>
          </cell>
          <cell r="K477" t="str">
            <v>Individual (estou sozinho(a))</v>
          </cell>
          <cell r="L477" t="str">
            <v>Sim</v>
          </cell>
          <cell r="M477" t="str">
            <v>O principal motivo foi ter um renda extra, pois eu era estagiária e ganhava muito pouco. O maior desafio foi montar a primeira bolsa e costurar.</v>
          </cell>
          <cell r="N477" t="str">
            <v>Formalizar, patentiar a marca e ter o meu ateliê fora da cozinha de casa. Acredito que conseguiria isso tudo com até 5.000,00 reais.</v>
          </cell>
          <cell r="O477" t="str">
            <v>Acredito que iria conseguir ter uma produção mais eficiente, organização e motivação para crescer cada dia mais. Ter o meu canto seria muito especial.</v>
          </cell>
          <cell r="P477" t="str">
            <v>Organização das finanças, planejamento, gestão da produção e o marketing. Vou rever tudo e o curso irá me ajudar muito.</v>
          </cell>
          <cell r="Q477" t="str">
            <v>Agir mais, em um teste verifiquei que eu planejo demais e não coloco em prática como deveria, me surpreendi, pois pensava ser o contrário. Thank Saras</v>
          </cell>
          <cell r="R477" t="str">
            <v>Acho que conseguiria ter mais pulso para formalizar e recomeçar da maneira correta.</v>
          </cell>
        </row>
        <row r="478">
          <cell r="A478" t="str">
            <v>Daimoda</v>
          </cell>
          <cell r="B478" t="str">
            <v>Daisa Silva Araújo Dai</v>
          </cell>
          <cell r="C478" t="str">
            <v>daisacarneirolf@gmail.com</v>
          </cell>
          <cell r="D478" t="str">
            <v>Feminino</v>
          </cell>
          <cell r="E478" t="str">
            <v>Fundamental I incompleto</v>
          </cell>
          <cell r="F478">
            <v>33939</v>
          </cell>
          <cell r="G478" t="str">
            <v>(75) 9831-6483</v>
          </cell>
          <cell r="H478" t="str">
            <v>44.640-000</v>
          </cell>
          <cell r="I478" t="str">
            <v>Riachão do Jacuípe</v>
          </cell>
          <cell r="J478" t="str">
            <v>Bahia</v>
          </cell>
          <cell r="K478" t="str">
            <v>Individual (estou sozinho(a))</v>
          </cell>
          <cell r="L478" t="str">
            <v>Sim</v>
          </cell>
          <cell r="M478" t="str">
            <v>Sempre fui sonhadora e queria te algum meu ,com filho pequeno sem poder trabalhar fora e sem ter dinheiro pra investir, comecei a vender por encomenda</v>
          </cell>
          <cell r="N478" t="str">
            <v>Gostaria de abri minha loja e ter produtos a pronto entrega pra minhas clientes</v>
          </cell>
          <cell r="O478" t="str">
            <v>Venderia mais teria mais lucro e assim realizaria meus sonhos pessoais como por exemplo terminar minha casa e compra um carro</v>
          </cell>
          <cell r="P478" t="str">
            <v>Preciso poupa pra ter dinheiro pra compra os meus produtos pra ter em maos e vende mais</v>
          </cell>
          <cell r="Q478" t="str">
            <v xml:space="preserve">Para de vender viado e muda o método de vendas, separa minha finanças pessoais ter mais foco busca melhorias pra meu negócio e ñ desiste do meu sonho </v>
          </cell>
          <cell r="R478" t="str">
            <v xml:space="preserve">Eu teria um estratégico pra paga minhas dividas receber os viados e ter um capital de giro pra investir em produtos a pronto entrega </v>
          </cell>
        </row>
        <row r="479">
          <cell r="A479" t="str">
            <v>Orbital</v>
          </cell>
          <cell r="B479" t="str">
            <v>Amanda Timóteo Rebelo</v>
          </cell>
          <cell r="C479" t="str">
            <v>amandarebelo.ma@gmail.com</v>
          </cell>
          <cell r="D479" t="str">
            <v>Feminino</v>
          </cell>
          <cell r="E479" t="str">
            <v>Médio completo</v>
          </cell>
          <cell r="F479">
            <v>32858</v>
          </cell>
          <cell r="G479" t="str">
            <v>(82) 99628-0623</v>
          </cell>
          <cell r="H479" t="str">
            <v>57.081-218</v>
          </cell>
          <cell r="I479" t="str">
            <v>Maceió</v>
          </cell>
          <cell r="J479" t="str">
            <v>Alagoas</v>
          </cell>
          <cell r="K479" t="str">
            <v>Sociedade (tenho sócios)</v>
          </cell>
          <cell r="L479" t="str">
            <v>Sim</v>
          </cell>
          <cell r="M479" t="str">
            <v>Desemprego. O desafio são os devedores e a conquista começar com um estoque de 15peças encomendadas e já estar com 60 de fabricação própria.</v>
          </cell>
          <cell r="N479" t="str">
            <v>Comprar uma máquina de estamparia. Custaria cerca de 5000,00 todo equipamento</v>
          </cell>
          <cell r="O479" t="str">
            <v>Seria revolucionário pq meu foco tem total ligação com compromisso que tenho com minha missão e propósito de vida para o meu crescimento e bem comum</v>
          </cell>
          <cell r="P479" t="str">
            <v>Crescer entradas e saídas dos produtos e ações de marketing ligadas ao meu nicho específico para ter um melhor retorno</v>
          </cell>
          <cell r="Q479" t="str">
            <v>Reeducação financeira com certeza me ajudaria e melhor desenvoltura em lidar com as oportunidades que aparecem</v>
          </cell>
          <cell r="R479" t="str">
            <v>Teria uma melhor visão do andamento, administração, e estímulo inovador para conclusão dos meus objetivos e sonho maior de ter loja física em 3 anos</v>
          </cell>
        </row>
        <row r="480">
          <cell r="A480" t="str">
            <v xml:space="preserve">Ducha Com Pretinho </v>
          </cell>
          <cell r="B480" t="str">
            <v>Adriano Rodrigues</v>
          </cell>
          <cell r="C480" t="str">
            <v>adrianosilva4668@gmail.com</v>
          </cell>
          <cell r="D480" t="str">
            <v>Masculino</v>
          </cell>
          <cell r="E480" t="str">
            <v>Superior incompleto</v>
          </cell>
          <cell r="F480">
            <v>33972</v>
          </cell>
          <cell r="G480" t="str">
            <v>(11) 2025-3335</v>
          </cell>
          <cell r="H480" t="str">
            <v>08.122-070</v>
          </cell>
          <cell r="I480" t="str">
            <v>São Paulo</v>
          </cell>
          <cell r="J480" t="str">
            <v>São Paulo</v>
          </cell>
          <cell r="K480" t="str">
            <v>Individual (estou sozinho(a))</v>
          </cell>
          <cell r="L480" t="str">
            <v>Sim</v>
          </cell>
          <cell r="M480" t="str">
            <v>Nasceu com meu pai. Já trabalhava no ponto a mais de 10 anos então fiquei desempregado e meu primeiro negócio com confecção de roupas não deu certo</v>
          </cell>
          <cell r="N480" t="str">
            <v>Abrir minha empresa em um lugar próprio ou alugado não arrendado como estou no momento. 15 mil</v>
          </cell>
          <cell r="O480" t="str">
            <v xml:space="preserve">Impacto imenso. Sairia da prisão do arrendamento e conseguiria ter as redias do meu negócio </v>
          </cell>
          <cell r="P480" t="str">
            <v xml:space="preserve">Organização financeira. Controle de gastos. Fóco. Não confundir amizade com negociação </v>
          </cell>
          <cell r="Q480" t="str">
            <v xml:space="preserve">Creio que ser mais negociável com os fornecedores e empregados. Negócios são negócios amizade a parte colocar isso em mente </v>
          </cell>
          <cell r="R480" t="str">
            <v>Organização financeira. Auxilio de empregabilidade. Orientação de investimento certo como fornecedores</v>
          </cell>
        </row>
        <row r="481">
          <cell r="A481" t="str">
            <v>SOPHIA STORE</v>
          </cell>
          <cell r="B481" t="str">
            <v>Dayane Cristina</v>
          </cell>
          <cell r="C481" t="str">
            <v>dayanecristinalove@hotmail.com</v>
          </cell>
          <cell r="D481" t="str">
            <v>Feminino</v>
          </cell>
          <cell r="E481" t="str">
            <v>Médio incompleto</v>
          </cell>
          <cell r="F481">
            <v>33670</v>
          </cell>
          <cell r="G481" t="str">
            <v>(21) 3313-8618</v>
          </cell>
          <cell r="H481" t="str">
            <v>23.595-115</v>
          </cell>
          <cell r="I481" t="str">
            <v>Rio de Janeiro</v>
          </cell>
          <cell r="J481" t="str">
            <v>Rio de Janeiro</v>
          </cell>
          <cell r="K481" t="str">
            <v>Individual (estou sozinho(a))</v>
          </cell>
          <cell r="L481" t="str">
            <v>Sim</v>
          </cell>
          <cell r="M481" t="str">
            <v>FIQUEI MUITOS ANOS DESEMPREGADA E PRA CONSEGUIR ALGUMA RENDA RESOLVI COMEÇAR A REVENDER ROUPA E DEU SUPER CERTO</v>
          </cell>
          <cell r="N481" t="str">
            <v>TER MINHA LOJA Física e conseguir mais clientes...</v>
          </cell>
          <cell r="O481" t="str">
            <v>muito aumentaria as vendas e meu negocio cresceria mais rapido,,,,,,,,,,,,,,,,,,,,,,,</v>
          </cell>
          <cell r="P481" t="str">
            <v>saber administrar  melhor a minha empresa....................................................</v>
          </cell>
          <cell r="Q481" t="str">
            <v xml:space="preserve">atitude em relação a gestão do negocio planejamento </v>
          </cell>
          <cell r="R481" t="str">
            <v xml:space="preserve">chegar mais perto de ter minha loja e alcançar meu objetivo de crescimento </v>
          </cell>
        </row>
        <row r="482">
          <cell r="A482" t="str">
            <v>Studio Spasso Escola de Dança</v>
          </cell>
          <cell r="B482" t="str">
            <v>Leslie Alice Taube Diehl</v>
          </cell>
          <cell r="C482" t="str">
            <v>lesliealicedanca@gmail.com</v>
          </cell>
          <cell r="D482" t="str">
            <v>Feminino</v>
          </cell>
          <cell r="E482" t="str">
            <v>Superior completo</v>
          </cell>
          <cell r="F482">
            <v>30621</v>
          </cell>
          <cell r="G482" t="str">
            <v>(51) 99669-1984</v>
          </cell>
          <cell r="H482" t="str">
            <v>92.120-190</v>
          </cell>
          <cell r="I482" t="str">
            <v>Canoas</v>
          </cell>
          <cell r="J482" t="str">
            <v>Rio Grande do Sul</v>
          </cell>
          <cell r="K482" t="str">
            <v>Individual (estou sozinho(a))</v>
          </cell>
          <cell r="L482" t="str">
            <v>Sim</v>
          </cell>
          <cell r="M482" t="str">
            <v>Era da minha mãe. Senti necessidade de buscar conhecimento para não ser apenas uma empresa de\&amp;#34; fundo de quital\&amp;#34;. O maior desafio é não ter prejuízo.</v>
          </cell>
          <cell r="N482" t="str">
            <v>Reformar as salas de aula para modernizá-las. Colocar um som adequado e iluminação para dar um clima para ensaios e apresentações. Custo R$ 3.400,00</v>
          </cell>
          <cell r="O482" t="str">
            <v>Apenas pago as contas da empresa precisaria tirar do meu bolso o valor para investir mas seria difícil pois não consigo pagar minhas despesas pessoais</v>
          </cell>
          <cell r="P482" t="str">
            <v xml:space="preserve">Precisaria diminuir aulas para cortar gastos nas turmas com poucos alunos, cobrar os inadimplentes e ter muito mais alunos matriculados nas aulas. </v>
          </cell>
          <cell r="Q482" t="str">
            <v>Melhorar a divulgação, deixar de agir com o coração e pensar com a razão para cortar aulas e diminuir turmas para cortar gastos, realizar parcerias</v>
          </cell>
          <cell r="R482" t="str">
            <v>Possível visão de outros gastos que poderia cortar e outras melhorias em relação a gestão financeira. Ajuda para buscar novos alunos. Sair do prejuízo</v>
          </cell>
        </row>
        <row r="483">
          <cell r="A483" t="str">
            <v xml:space="preserve">Dona Cereja Confeitaria Artesanal </v>
          </cell>
          <cell r="B483" t="str">
            <v>Elza Chagas</v>
          </cell>
          <cell r="C483" t="str">
            <v>chagasneta@hotmail.com</v>
          </cell>
          <cell r="D483" t="str">
            <v>Feminino</v>
          </cell>
          <cell r="E483" t="str">
            <v>Superior incompleto</v>
          </cell>
          <cell r="F483">
            <v>33662</v>
          </cell>
          <cell r="G483" t="str">
            <v>(71) 99222-5099</v>
          </cell>
          <cell r="H483" t="str">
            <v>42.820-000</v>
          </cell>
          <cell r="I483" t="str">
            <v>Camaçari</v>
          </cell>
          <cell r="J483" t="str">
            <v>Bahia</v>
          </cell>
          <cell r="K483" t="str">
            <v>Individual (estou sozinho(a))</v>
          </cell>
          <cell r="L483" t="str">
            <v>Sim</v>
          </cell>
          <cell r="M483" t="str">
            <v>Começou da minha paixão pela confeitaria, desemprega comecei a fazer bolos para vender e a maior dificuldade foi conquistar clientes</v>
          </cell>
          <cell r="N483" t="str">
            <v>Abrir uma loja física com um espaço para cursos. Cerca de R$ 30.000,00</v>
          </cell>
          <cell r="O483" t="str">
            <v xml:space="preserve">Um grande impacto positivo,  o crescimento pessoal e profissional ímpar </v>
          </cell>
          <cell r="P483" t="str">
            <v>A gestão financeira que eu não consigo controlar muito bem e a parte de poupar dinheiro</v>
          </cell>
          <cell r="Q483" t="str">
            <v>Ser mais atenciosa financeiramente pois eu misturo dispensas pessoais com as da empresa</v>
          </cell>
          <cell r="R483" t="str">
            <v xml:space="preserve">Seria um grande passo para melhor a gestão financeira </v>
          </cell>
        </row>
        <row r="484">
          <cell r="A484" t="str">
            <v>Mayon Vet</v>
          </cell>
          <cell r="B484" t="str">
            <v>Marina Oliveira</v>
          </cell>
          <cell r="C484" t="str">
            <v>mafiguix10@gmail.com</v>
          </cell>
          <cell r="D484" t="str">
            <v>Feminino</v>
          </cell>
          <cell r="E484" t="str">
            <v>Superior completo</v>
          </cell>
          <cell r="F484">
            <v>32657</v>
          </cell>
          <cell r="G484" t="str">
            <v>(11) 97091-8849</v>
          </cell>
          <cell r="H484" t="str">
            <v>04.622-001</v>
          </cell>
          <cell r="I484" t="str">
            <v>São Paulo</v>
          </cell>
          <cell r="J484" t="str">
            <v>São Paulo</v>
          </cell>
          <cell r="K484" t="str">
            <v>Individual (estou sozinho(a))</v>
          </cell>
          <cell r="L484" t="str">
            <v>Sim</v>
          </cell>
          <cell r="M484" t="str">
            <v xml:space="preserve">Me formei em medicina-veterinária em 2017, e resolvi abrir uma clinica voltada a medicina vitalista, pois não concordo com a medicina mecanicista. </v>
          </cell>
          <cell r="N484" t="str">
            <v>Quero terminar a obra da minha clinica e investir em marketing. Reforma 2500,00 e marketing 300,00 por mês</v>
          </cell>
          <cell r="O484" t="str">
            <v>Trazer clientes para minha empresa. E ter renda, poder comprar um geladeira e ter vida novamente</v>
          </cell>
          <cell r="P484" t="str">
            <v>Não sei. Acredito que me expor mais meu negocio e fazer ele ser conhecido para as pessoas virem até mim.</v>
          </cell>
          <cell r="Q484" t="str">
            <v xml:space="preserve">Ter espirito empreendedor, aprender como me divulgar e como vender meu produto. </v>
          </cell>
          <cell r="R484" t="str">
            <v>Meu objetivo, aprender como vender e como crescer.</v>
          </cell>
        </row>
        <row r="485">
          <cell r="A485" t="str">
            <v>Day beleza em alta</v>
          </cell>
          <cell r="B485" t="str">
            <v>Daiana Cunha</v>
          </cell>
          <cell r="C485" t="str">
            <v>dayequel@gmail.com</v>
          </cell>
          <cell r="D485" t="str">
            <v>Feminino</v>
          </cell>
          <cell r="E485" t="str">
            <v>Superior incompleto</v>
          </cell>
          <cell r="F485">
            <v>32688</v>
          </cell>
          <cell r="G485" t="str">
            <v>(21) 98398-1189</v>
          </cell>
          <cell r="H485" t="str">
            <v>21.842-550</v>
          </cell>
          <cell r="I485" t="str">
            <v>Rio de Janeiro</v>
          </cell>
          <cell r="J485" t="str">
            <v>Rio de Janeiro</v>
          </cell>
          <cell r="K485" t="str">
            <v>Individual (estou sozinho(a))</v>
          </cell>
          <cell r="L485" t="str">
            <v>Sim</v>
          </cell>
          <cell r="M485" t="str">
            <v>Nasceu com a necessidade de ter mais tempo pra minha filha de um ano,sem condições de sair pra trabalhar e com a necessidade de ter uma renda extra</v>
          </cell>
          <cell r="N485" t="str">
            <v>Ter uma loja próximo a minha casa,com outras marcas a serem vendidas,alem das que eu trabalho.</v>
          </cell>
          <cell r="O485" t="str">
            <v>Faria eu me sentir capaz,e tornaria meu negócio acessível a todos</v>
          </cell>
          <cell r="P485" t="str">
            <v>O planejamento. Preciso ser organizada para ter acesso ao que entra e sai do meu caixa.</v>
          </cell>
          <cell r="Q485" t="str">
            <v>Eu preciso acreditar q sou capaz,muitas vzs não me dou força e também não encontro em ninguém</v>
          </cell>
          <cell r="R485" t="str">
            <v>A organização necessária, para tornar o objetivo de ter minha loja alcançado</v>
          </cell>
        </row>
        <row r="486">
          <cell r="A486" t="str">
            <v>PORTAL DO AÇAI</v>
          </cell>
          <cell r="B486" t="str">
            <v>José Rodrigo Mascarenhas</v>
          </cell>
          <cell r="C486" t="str">
            <v>rodrigo10521@hotmail.com</v>
          </cell>
          <cell r="D486" t="str">
            <v>Masculino</v>
          </cell>
          <cell r="E486" t="str">
            <v>Superior incompleto</v>
          </cell>
          <cell r="F486">
            <v>33298</v>
          </cell>
          <cell r="G486" t="str">
            <v>(75) 98218-1812</v>
          </cell>
          <cell r="H486" t="str">
            <v>44.001-120</v>
          </cell>
          <cell r="I486" t="str">
            <v>feira de santana</v>
          </cell>
          <cell r="J486" t="str">
            <v>Bahia</v>
          </cell>
          <cell r="K486" t="str">
            <v>Sociedade (tenho sócios)</v>
          </cell>
          <cell r="L486" t="str">
            <v>Sim</v>
          </cell>
          <cell r="M486" t="str">
            <v>DEPOIS DE QUATROS ANOS TRABALHANDO DE CARTEIRA ASSINADA RESOLVI INVESTIR, VI QUE PODERIA USAR O MEU CONHECIMENTO AO MEU FAVOR.</v>
          </cell>
          <cell r="N486" t="str">
            <v>ABRIR A SEGUNDA LOJA EM UMA REGIÂO MAIS LOCALIZADA. NÃO MUITO UNS 25 MIL</v>
          </cell>
          <cell r="O486" t="str">
            <v>MUITO,SEMPRE TIVE DIFICULDADE PARA REALIZAR TODOS OS MEU OBJETIVOS, MAS ELES NÃO MIM IMPEDIRAM DE REALIZA-LOS.</v>
          </cell>
          <cell r="P486" t="str">
            <v xml:space="preserve">INVESTIR MAIS NO ESPAÇO LOGISTICO,AMPLIANDO MEUS PRODUTOS </v>
          </cell>
          <cell r="Q486" t="str">
            <v xml:space="preserve">ESTABELECER METAS MAIS CLARAS PARA EVITAR E  ACABAR COM O IMEDIATISMO </v>
          </cell>
          <cell r="R486" t="str">
            <v>CAPITAÇÃO DE MAIS CLIENTES E AUMENTO DE NO FLUXO FINANCEIRO DIARIO.</v>
          </cell>
        </row>
        <row r="487">
          <cell r="A487" t="str">
            <v>Camargos Variedade</v>
          </cell>
          <cell r="B487" t="str">
            <v>Silmara Brito Camargo</v>
          </cell>
          <cell r="C487" t="str">
            <v>camargo-ambiental@hotmail.com</v>
          </cell>
          <cell r="D487" t="str">
            <v>Feminino</v>
          </cell>
          <cell r="E487" t="str">
            <v>Superior completo</v>
          </cell>
          <cell r="F487">
            <v>33141</v>
          </cell>
          <cell r="G487" t="str">
            <v>(93) 99157-7948</v>
          </cell>
          <cell r="H487" t="str">
            <v>68.180-400</v>
          </cell>
          <cell r="I487" t="str">
            <v>Itaituba</v>
          </cell>
          <cell r="J487" t="str">
            <v>Pará</v>
          </cell>
          <cell r="K487" t="str">
            <v>Individual (estou sozinho(a))</v>
          </cell>
          <cell r="L487" t="str">
            <v>Sim</v>
          </cell>
          <cell r="M487" t="str">
            <v>Me formei na Faculdade. Mais sentia que faltava algo. Sempre amei trabalhar com vendas e resolvi me jorgar com tudo nessa e fazer da minha vida .</v>
          </cell>
          <cell r="N487" t="str">
            <v xml:space="preserve">Comprar minha casa e minha loja junto. custaria uns 70.000,00. </v>
          </cell>
          <cell r="O487" t="str">
            <v>Me deixaria muito realizada , pois é um sonho que tenho desde sempre. E meu negócio estaria interligado a minha casa fisicamente. Trabalharia em casa.</v>
          </cell>
          <cell r="P487" t="str">
            <v xml:space="preserve">Aumentar meu capital de investimento, já que minha margem de lucro é bem grande. </v>
          </cell>
          <cell r="Q487" t="str">
            <v xml:space="preserve">Aprendi muito no curso e aprendi que me organizar já seria um incrível começo e dividir as contas do meu negócio das minhas contas pessoais. </v>
          </cell>
          <cell r="R487" t="str">
            <v xml:space="preserve">Sem dúvida me ajudaria muito pois alguém com experiência me ensinando e me direcionando no que fazer traria um equilíbrio super satisfatório. </v>
          </cell>
        </row>
        <row r="488">
          <cell r="A488" t="str">
            <v>Michael Boss store</v>
          </cell>
          <cell r="B488" t="str">
            <v>Michael Elias</v>
          </cell>
          <cell r="C488" t="str">
            <v>michael.junior89@hotmail.com</v>
          </cell>
          <cell r="D488" t="str">
            <v>Masculino</v>
          </cell>
          <cell r="E488" t="str">
            <v>Superior completo</v>
          </cell>
          <cell r="F488">
            <v>32566</v>
          </cell>
          <cell r="G488" t="str">
            <v>(11) 98692-7711</v>
          </cell>
          <cell r="H488" t="str">
            <v>07.145-405</v>
          </cell>
          <cell r="I488" t="str">
            <v>Guarulhos</v>
          </cell>
          <cell r="J488" t="str">
            <v>São Paulo</v>
          </cell>
          <cell r="K488" t="str">
            <v>Individual (estou sozinho(a))</v>
          </cell>
          <cell r="L488" t="str">
            <v>Sim</v>
          </cell>
          <cell r="M488" t="str">
            <v>Bom, meu negócio nasceu em um momento em que nossa economia não estava bem, se conciliou também com o meu desemprego, gosto bastante da área.</v>
          </cell>
          <cell r="N488" t="str">
            <v>Meu principal sonho é estar em dia com as contas, tanto pessoal quanto da empresa, começar do zero, com mais controle etc</v>
          </cell>
          <cell r="O488" t="str">
            <v>Impacto positivo, pois o financeiro é o coração da empresa e eu sabendo administrar essa parte, poderei fechar mais parcerias e faturar ainda mais.</v>
          </cell>
          <cell r="P488" t="str">
            <v>Gestão financeira, sem dúvidas, ter uma aula prática, avaliar como está minha empresa hoje, ter conselhos do que eu posso mudar e como mudar.</v>
          </cell>
          <cell r="Q488" t="str">
            <v>Melhor organização, saber dividir o trabalho realizado em uma empresa privada com o trabalho que gosto de desenvolver.</v>
          </cell>
          <cell r="R488" t="str">
            <v>Com certeza o equilíbrio das finanças, uma melhor orientação de como separar pessoal do profissional, bem como avaliar os dados que tenho.</v>
          </cell>
        </row>
        <row r="489">
          <cell r="A489" t="str">
            <v>Nanda Lima Ateliê</v>
          </cell>
          <cell r="B489" t="str">
            <v>Fernanda Lima</v>
          </cell>
          <cell r="C489" t="str">
            <v>nandalima94@yahoo.com.br</v>
          </cell>
          <cell r="D489" t="str">
            <v>Feminino</v>
          </cell>
          <cell r="E489" t="str">
            <v>Médio completo</v>
          </cell>
          <cell r="F489">
            <v>29740</v>
          </cell>
          <cell r="G489" t="str">
            <v>(11) 94198-8500</v>
          </cell>
          <cell r="H489" t="str">
            <v>03.275-000</v>
          </cell>
          <cell r="I489" t="str">
            <v>São Paulo</v>
          </cell>
          <cell r="J489" t="str">
            <v>São Paulo</v>
          </cell>
          <cell r="K489" t="str">
            <v>Individual (estou sozinho(a))</v>
          </cell>
          <cell r="L489" t="str">
            <v>Sim</v>
          </cell>
          <cell r="M489" t="str">
            <v>Meu negócio começou através de um hobby, sempre amei artesanatos..aí fiz um curso de costura e aí fui fazendo algumas peças e as pessoas começaram a p</v>
          </cell>
          <cell r="N489" t="str">
            <v>Uma máquina bordadeira e uma máquina de costura reta</v>
          </cell>
          <cell r="O489" t="str">
            <v>Ajudaria muito na qualidade dos meus trabalhos, aumentaria o meu portefólio de serviços. Ajudaria aumentar a produção...</v>
          </cell>
          <cell r="P489" t="str">
            <v>Vender mais para gerar mais lucro dentro do meu negócio</v>
          </cell>
          <cell r="Q489" t="str">
            <v>Focar na parte financeira...organizar custos, estoque, finanças...separar o financeiro pessoal e o da.empresa</v>
          </cell>
          <cell r="R489" t="str">
            <v>Organizar as finanças, fazendo, mudar o foco, a visão do meu negócios como um todo...preciso muito desta ajuda</v>
          </cell>
        </row>
        <row r="490">
          <cell r="A490" t="str">
            <v xml:space="preserve">More Love Sex Shop </v>
          </cell>
          <cell r="B490" t="str">
            <v>Maisa Guidio MONSOLI</v>
          </cell>
          <cell r="C490" t="str">
            <v>maisa_guidio@hotmail.com</v>
          </cell>
          <cell r="D490" t="str">
            <v>Feminino</v>
          </cell>
          <cell r="E490" t="str">
            <v>Superior completo</v>
          </cell>
          <cell r="F490">
            <v>33632</v>
          </cell>
          <cell r="G490" t="str">
            <v>(14) 99838-5621</v>
          </cell>
          <cell r="H490" t="str">
            <v>18.950-000</v>
          </cell>
          <cell r="I490" t="str">
            <v>Ipauçu</v>
          </cell>
          <cell r="J490" t="str">
            <v>São Paulo</v>
          </cell>
          <cell r="K490" t="str">
            <v>Individual (estou sozinho(a))</v>
          </cell>
          <cell r="L490" t="str">
            <v>Sim</v>
          </cell>
          <cell r="M490" t="str">
            <v xml:space="preserve">Eu estava desempregada então resolvi empreender, comecei com vendas de produtos sensuais de porta em porta e me apaixonei por esse ramo. </v>
          </cell>
          <cell r="N490" t="str">
            <v>QUERO MONTAR MINHA LOJA FÍSICA, PARA MELHOR ATENDER OS MEUS CLIENTES. ALEM DA LOJA FÍSICA, PRETENDO MONTAR MINHA LOJA VIRTUAL. ESTIMO GASTAR R$10.000.</v>
          </cell>
          <cell r="O490" t="str">
            <v>Hoje o meu negocio não me sustenta, pretendo abrir minha loja para viver somente disso e expandir, hoje sei que é isso que eu amo fazer.</v>
          </cell>
          <cell r="P490" t="str">
            <v>a falta de gestão financeira me fez quebrar no inicio, então estou recomeçando meu negocio, estudando formas de melhorias. a mudança é na gestão.</v>
          </cell>
          <cell r="Q490" t="str">
            <v>Primeiramente minha forma de pensar, estou muito focada no meu negocio, hoje sei que é isso que eu amo fazer, estou buscando recomeçar.</v>
          </cell>
          <cell r="R490" t="str">
            <v xml:space="preserve">Melhorar a gestão, vender mais, ajudaria alavancar o meu negocio. </v>
          </cell>
        </row>
        <row r="491">
          <cell r="A491" t="str">
            <v>Agência Design</v>
          </cell>
          <cell r="B491" t="str">
            <v>Camila Fernandes</v>
          </cell>
          <cell r="C491" t="str">
            <v>camilafatimacosta@gmail.com</v>
          </cell>
          <cell r="D491" t="str">
            <v>Feminino</v>
          </cell>
          <cell r="E491" t="str">
            <v>Médio completo</v>
          </cell>
          <cell r="F491">
            <v>33382</v>
          </cell>
          <cell r="G491" t="str">
            <v>(32) 99907-9766</v>
          </cell>
          <cell r="H491" t="str">
            <v>36.503-330</v>
          </cell>
          <cell r="I491" t="str">
            <v>Ubá</v>
          </cell>
          <cell r="J491" t="str">
            <v>Minas Gerais</v>
          </cell>
          <cell r="K491" t="str">
            <v>Individual (estou sozinho(a))</v>
          </cell>
          <cell r="L491" t="str">
            <v>Sim</v>
          </cell>
          <cell r="M491" t="str">
            <v>Meu marido é pedreiro e eu amo a área da construção civil, daí comecei a desenvolver projetos de interiores para pequenas reformas.</v>
          </cell>
          <cell r="N491" t="str">
            <v>Formação em design de interiores, custaria R$ 4.740,00</v>
          </cell>
          <cell r="O491" t="str">
            <v>Eu poderia com a formação assinar meus projetos, e fazer visitas técnicas nas obras.</v>
          </cell>
          <cell r="P491" t="str">
            <v>Hoje em dia tenho mais pessoas interessadas em me vender algum produto ou serviço do que de fato comprar meus serviços isso teria que ser mudado.</v>
          </cell>
          <cell r="Q491" t="str">
            <v>Planejamento, me deixo levar pelo impulso e ansiedade em ver meus sonhos se tornar realidade.</v>
          </cell>
          <cell r="R491" t="str">
            <v>Eu vou consegui tirar do papel minhas ideias e colocá-las em prática, me vejo tendo meu escritório, mais não sei como chegar lá.</v>
          </cell>
        </row>
        <row r="492">
          <cell r="A492" t="str">
            <v>Lassee gelados artesanais</v>
          </cell>
          <cell r="B492" t="str">
            <v>Carlos Alexandre</v>
          </cell>
          <cell r="C492" t="str">
            <v>alexandre.moc@hotmail.com</v>
          </cell>
          <cell r="D492" t="str">
            <v>Masculino</v>
          </cell>
          <cell r="E492" t="str">
            <v>Superior incompleto</v>
          </cell>
          <cell r="F492">
            <v>34690</v>
          </cell>
          <cell r="G492" t="str">
            <v>(38) 99102-8649</v>
          </cell>
          <cell r="H492" t="str">
            <v>39.400-162</v>
          </cell>
          <cell r="I492" t="str">
            <v>Montes Claros</v>
          </cell>
          <cell r="J492" t="str">
            <v>Minas Gerais</v>
          </cell>
          <cell r="K492" t="str">
            <v>Individual (estou sozinho(a))</v>
          </cell>
          <cell r="L492" t="str">
            <v>Sim</v>
          </cell>
          <cell r="M492" t="str">
            <v>Meu negócio surgiu da necessidade de dinheiro que eu não tinha, e do tempo livre que sobrava. Fundei a Lassee gelados artesanais.</v>
          </cell>
          <cell r="N492" t="str">
            <v xml:space="preserve">Comprar um veículo próprio, um carro no valor de 10 mil reais. </v>
          </cell>
          <cell r="O492" t="str">
            <v>Um impacto significativo na questão de tempo, conseguirei entregar meus produtos aos clientes e revendedores mais rápido e produzir mais.</v>
          </cell>
          <cell r="P492" t="str">
            <v>Gestão financeira, sou um pouco desajeitado com relação aos controles de saídas, entradas, vendas. Quero melhorar nesse aspecto.</v>
          </cell>
          <cell r="Q492" t="str">
            <v>Ser mais aberto a novas experiências, ser mais participativo e conectar mais com outras pessoas.</v>
          </cell>
          <cell r="R492" t="str">
            <v xml:space="preserve">Organização maior da empresa, já que a mentoria me mostrará o que eu não estou conseguindo enxergar. </v>
          </cell>
        </row>
        <row r="493">
          <cell r="A493" t="str">
            <v>Gracieli Ramos Personal de Beleza e Esti</v>
          </cell>
          <cell r="B493" t="str">
            <v>Gracieli Aparecida de Lima Ramos</v>
          </cell>
          <cell r="C493" t="str">
            <v>blueangelfesta@gmail.com</v>
          </cell>
          <cell r="D493" t="str">
            <v>Feminino</v>
          </cell>
          <cell r="E493" t="str">
            <v>Superior completo</v>
          </cell>
          <cell r="F493">
            <v>30547</v>
          </cell>
          <cell r="G493" t="str">
            <v>(49) 98837-2122</v>
          </cell>
          <cell r="H493" t="str">
            <v>89.812-451</v>
          </cell>
          <cell r="I493" t="str">
            <v>Chapecó</v>
          </cell>
          <cell r="J493" t="str">
            <v>Santa Catarina</v>
          </cell>
          <cell r="K493" t="str">
            <v>Individual (estou sozinho(a))</v>
          </cell>
          <cell r="L493" t="str">
            <v>Sim</v>
          </cell>
          <cell r="M493" t="str">
            <v>Começou a partir de um sonho gerado depois dos cursos de técnico em vestuário que fiz e estética(cursando), surgiu a ideia de unir o que aprendi.</v>
          </cell>
          <cell r="N493" t="str">
            <v>Meu atelie de beleza e estilo, custo de R$150.000 para oveis, acessórios, produtos e material pra divulgação.</v>
          </cell>
          <cell r="O493" t="str">
            <v>Seria uma mudança geral, minha vida profissional como empreendedora e pessoal mudariam por completo.</v>
          </cell>
          <cell r="P493" t="str">
            <v>construir o visual do atelie destacando minha personalidade mas profissional. criando uma identidade própria do meu negocio</v>
          </cell>
          <cell r="Q493" t="str">
            <v>Me desafiar mais, confiar nos meus instintos e acreditar mais no que sou capaz.</v>
          </cell>
          <cell r="R493" t="str">
            <v>Atingir mais clientes e fideliza-los fechando mais contratos e parcerias resultando num retorno substancial e de valor ao atelie.</v>
          </cell>
        </row>
        <row r="494">
          <cell r="A494" t="str">
            <v>DaMaria - Assistente Virtual</v>
          </cell>
          <cell r="B494" t="str">
            <v>Camila Santos</v>
          </cell>
          <cell r="C494" t="str">
            <v>camilasantos.ccs@gmail.com</v>
          </cell>
          <cell r="D494" t="str">
            <v>Feminino</v>
          </cell>
          <cell r="E494" t="str">
            <v>Superior completo</v>
          </cell>
          <cell r="F494">
            <v>33032</v>
          </cell>
          <cell r="G494" t="str">
            <v>(11) 2610-6741</v>
          </cell>
          <cell r="H494" t="str">
            <v>08.780-830</v>
          </cell>
          <cell r="I494" t="str">
            <v>Mogi das Cruzes</v>
          </cell>
          <cell r="J494" t="str">
            <v>São Paulo</v>
          </cell>
          <cell r="K494" t="str">
            <v>Individual (estou sozinho(a))</v>
          </cell>
          <cell r="L494" t="str">
            <v>Sim</v>
          </cell>
          <cell r="M494" t="str">
            <v>Após ser demitida do meu último emprego e descobrir uma gravidez me vi obrigada a empreender para sobreviver</v>
          </cell>
          <cell r="N494" t="str">
            <v>Contratar e gera empregos. Cerca de 2000,00 ao mês</v>
          </cell>
          <cell r="O494" t="str">
            <v>Melhor atendimento e agilidade nos processos. Me traria melhor qualidade de vida e aproveitamento do tempo em família</v>
          </cell>
          <cell r="P494" t="str">
            <v>Investir em marketing principalmente. Renovar a identidade visual, renovar o site, papelaria e investir na divulgação via redes sociais.</v>
          </cell>
          <cell r="Q494" t="str">
            <v>Aprender a administrar melhor meus recursos e entendimento da necessidade de formalização da empresa</v>
          </cell>
          <cell r="R494" t="str">
            <v>Estratégia para fazer com que meu negócio cresça de forma saudável e estabelecimento de metas claras</v>
          </cell>
        </row>
        <row r="495">
          <cell r="A495" t="str">
            <v>Música em Escala</v>
          </cell>
          <cell r="B495" t="str">
            <v>Larissa Marinho De Miranda</v>
          </cell>
          <cell r="C495" t="str">
            <v>larimarinho22@gmail.com</v>
          </cell>
          <cell r="D495" t="str">
            <v>Feminino</v>
          </cell>
          <cell r="E495" t="str">
            <v>Superior incompleto</v>
          </cell>
          <cell r="F495">
            <v>32729</v>
          </cell>
          <cell r="G495" t="str">
            <v>(21) 96620-6235</v>
          </cell>
          <cell r="H495" t="str">
            <v>25.220-010</v>
          </cell>
          <cell r="I495" t="str">
            <v>Duque de Caxias</v>
          </cell>
          <cell r="J495" t="str">
            <v>Rio de Janeiro</v>
          </cell>
          <cell r="K495" t="str">
            <v>Individual (estou sozinho(a))</v>
          </cell>
          <cell r="L495" t="str">
            <v>Sim</v>
          </cell>
          <cell r="M495" t="str">
            <v>Trabalho com Música a muito tempo e vi no bairro onde moro, uma chance de desenvolve-lo através da Música e da Arte. Então abrimos a Música em Escala.</v>
          </cell>
          <cell r="N495" t="str">
            <v>É ter as o local estruturado para receber os alunos e crianças. Estamos sem porta, sem luz no banheiro, sem bebedouro. Custo? R$6mil para reforma.</v>
          </cell>
          <cell r="O495" t="str">
            <v xml:space="preserve">Vida pessoal. Mostras o outro lado da Arte. Mostrar a Música não só como lazer, mas como um auxílio para o desenvolvimento humano. </v>
          </cell>
          <cell r="P495" t="str">
            <v xml:space="preserve">Estrutura Física e equipamentos de Música é o nosso foco no momento. Qualidade nesse equipamentos. </v>
          </cell>
          <cell r="Q495" t="str">
            <v xml:space="preserve">Deixar de ter medo pada conseguir entrar de cabeça , confiar e não desisti. As vezes o caminho é duro. </v>
          </cell>
          <cell r="R495" t="str">
            <v xml:space="preserve">Parcerias e Patrocínios para nos ajudarem com um peso dessas reformas e com divulgação dos cursos. </v>
          </cell>
        </row>
        <row r="496">
          <cell r="A496" t="str">
            <v>Startup: Wejust</v>
          </cell>
          <cell r="B496" t="str">
            <v>Edson Rodrigues</v>
          </cell>
          <cell r="C496" t="str">
            <v>edson91686332@hotmail.com</v>
          </cell>
          <cell r="D496" t="str">
            <v>Masculino</v>
          </cell>
          <cell r="E496" t="str">
            <v>Superior completo</v>
          </cell>
          <cell r="F496">
            <v>34433</v>
          </cell>
          <cell r="G496" t="str">
            <v>(82) 99685-8526</v>
          </cell>
          <cell r="H496" t="str">
            <v>57.245-190</v>
          </cell>
          <cell r="I496" t="str">
            <v>São Miguel dos Campos</v>
          </cell>
          <cell r="J496" t="str">
            <v>Alagoas</v>
          </cell>
          <cell r="K496" t="str">
            <v>Grupo produtivo</v>
          </cell>
          <cell r="L496" t="str">
            <v>Sim</v>
          </cell>
          <cell r="M496" t="str">
            <v xml:space="preserve">A cabeleireira que corta o meu cabelo abriu um processo judicial por cobrança indevida, deixando o seu nome sujo no mercado por injustiça. </v>
          </cell>
          <cell r="N496" t="str">
            <v>Eliminar 100 processos judiciais por cobranças indevidas, R$ 5.000,00.</v>
          </cell>
          <cell r="O496" t="str">
            <v>Ganhamos popularidade, capital de giro e crescemos a margem de negociação de 100 para 400 processos judiciais.</v>
          </cell>
          <cell r="P496" t="str">
            <v>Segmentação de clientes. Devido ao mercado gigantesco, precisamos deixar mais claro o nicho de mercado em que atuamos.</v>
          </cell>
          <cell r="Q496" t="str">
            <v>Diminuir as tomadas de decisões emocionalmente e ter um foco mais claro.</v>
          </cell>
          <cell r="R496" t="str">
            <v>Diminuir 3 processos, onde reembolsamos o requerente pela cobrança indevida assumindo os riscos de reparações maiores, ganhos litígio, com as empresas</v>
          </cell>
        </row>
        <row r="497">
          <cell r="A497" t="str">
            <v>HEYDDER DE SOUZA BARBOSA &amp; CIA LTDA</v>
          </cell>
          <cell r="B497" t="str">
            <v>Heydder Barbosa</v>
          </cell>
          <cell r="C497" t="str">
            <v>heydderbarbosa@gmail.com</v>
          </cell>
          <cell r="D497" t="str">
            <v>Masculino</v>
          </cell>
          <cell r="E497" t="str">
            <v>Médio completo</v>
          </cell>
          <cell r="F497">
            <v>30722</v>
          </cell>
          <cell r="G497" t="str">
            <v>(92) 99321-0028</v>
          </cell>
          <cell r="H497" t="str">
            <v>69.049-210</v>
          </cell>
          <cell r="I497" t="str">
            <v>Manaus</v>
          </cell>
          <cell r="J497" t="str">
            <v>Amazonas</v>
          </cell>
          <cell r="K497" t="str">
            <v>Sociedade (tenho sócios)</v>
          </cell>
          <cell r="L497" t="str">
            <v>Sim</v>
          </cell>
          <cell r="M497" t="str">
            <v>EMPREENDO DESDE CEDO, PRA MAIS EXATO DESDE 8 ANOS DE IDADE EU SAIR PRA VENDER FRUTAS NA FEIRA, ENTÃO SEMPRE TRABALHEI COM VENDAS, SEMPRE INFORMALMENTE</v>
          </cell>
          <cell r="N497" t="str">
            <v>MEU SONHO CONSEGUIR REALIZAR ESSE ANO, QUE É COMPRA DA MINHA CASA, ENTÃO DAQUI A UM ANO QUERO MANTER MINHAS PARCELAS EM DIAS.</v>
          </cell>
          <cell r="O497" t="str">
            <v>NO MEU NEGOCIO NENHUM IMPACTO, POIS O PAGAMENTO NÃO VEM DO PRO-LABORE. NA MINHA VIDA PESSOAL O IMPACTO VAI SER ENORME... PORQUE SONHO REALIZADO É BOM.</v>
          </cell>
          <cell r="P497" t="str">
            <v>MUDAR ALGUMAS POSTURA RELACIONADO A CONTROLE ADMINISTRATIVO E VENDAS.</v>
          </cell>
          <cell r="Q497" t="str">
            <v>TER MAIS ATITUDE! SOU MUITO INSEGURO EM ANUNCIAR MEU NEGOCIO.</v>
          </cell>
          <cell r="R497" t="str">
            <v>MELHORAR O CONTROLE ADMINISTRATIVO E DE VENDAS DO NEGOCIO E ATINGIR METAS!</v>
          </cell>
        </row>
        <row r="498">
          <cell r="A498" t="str">
            <v>PONTO OPCIONAL</v>
          </cell>
          <cell r="B498" t="str">
            <v>Khérly Kétlin Moraes</v>
          </cell>
          <cell r="C498" t="str">
            <v>kherlyk._.moraes@outlook.com</v>
          </cell>
          <cell r="D498" t="str">
            <v>Feminino</v>
          </cell>
          <cell r="E498" t="str">
            <v>Médio completo</v>
          </cell>
          <cell r="F498">
            <v>32119</v>
          </cell>
          <cell r="G498" t="str">
            <v>(19) 99181-6649</v>
          </cell>
          <cell r="H498" t="str">
            <v>13.467-272</v>
          </cell>
          <cell r="I498" t="str">
            <v>Americana</v>
          </cell>
          <cell r="J498" t="str">
            <v>São Paulo</v>
          </cell>
          <cell r="K498" t="str">
            <v>Grupo produtivo</v>
          </cell>
          <cell r="L498" t="str">
            <v>Sim</v>
          </cell>
          <cell r="M498" t="str">
            <v>Eu mais minha mãe, amamos mexer com comidas variadas, começamos na garagem de casa, hoje ja uma pequena lanchonete e não queremos parar por aí.</v>
          </cell>
          <cell r="N498" t="str">
            <v>Limpar meu nome que hoje me encontro inadimplente. Ele custaria em torno de sei mil reais</v>
          </cell>
          <cell r="O498" t="str">
            <v>Faria com que eu pudesse crescer mais, tanto financeiro como pessoal.</v>
          </cell>
          <cell r="P498" t="str">
            <v>Preciso melhorar minha gestão financeira. Preciso fazer o acompanhamento e o controle.</v>
          </cell>
          <cell r="Q498" t="str">
            <v>Talvez o auto controle resumiria tudo, ajudaria a manter uma poupança, ajudaria a não mistura o dinheiro pessoal do negocio.</v>
          </cell>
          <cell r="R498" t="str">
            <v>Aumento das vendas, melhorias na divulgação, fluxo de caixa fluindo bem.</v>
          </cell>
        </row>
        <row r="499">
          <cell r="A499" t="str">
            <v>Mimos da Drica</v>
          </cell>
          <cell r="C499" t="str">
            <v>adriellef.lemos@hotmail.com</v>
          </cell>
          <cell r="D499" t="str">
            <v>Feminino</v>
          </cell>
          <cell r="E499" t="str">
            <v>Médio completo</v>
          </cell>
          <cell r="F499">
            <v>32888</v>
          </cell>
          <cell r="G499" t="str">
            <v>(32) 98427-9207</v>
          </cell>
          <cell r="H499" t="str">
            <v>36.546-000</v>
          </cell>
          <cell r="I499" t="str">
            <v>Divinésia</v>
          </cell>
          <cell r="J499" t="str">
            <v>Minas Gerais</v>
          </cell>
          <cell r="K499" t="str">
            <v>Individual (estou sozinho(a))</v>
          </cell>
          <cell r="L499" t="str">
            <v>Sim</v>
          </cell>
          <cell r="M499" t="str">
            <v xml:space="preserve">Faço personalizados para festas e atraves disso vi a necessidade de uma loja de embalagens para festas para que a pessoa que não tenha condição mesma </v>
          </cell>
          <cell r="N499" t="str">
            <v>uma loja maior e com mais variedade, creio que uns 10,000,00 consiga aumentar minha loja</v>
          </cell>
          <cell r="O499" t="str">
            <v>mudaria minha vida financeira com pessoal e com certeza o sucesso da loja</v>
          </cell>
          <cell r="P499" t="str">
            <v>controle pessoal com controle financeiro da loja..saber diferenciar</v>
          </cell>
          <cell r="Q499" t="str">
            <v>focar e concentrar mais nos meus objetivos para poder alcançar o sucesso</v>
          </cell>
          <cell r="R499" t="str">
            <v>concerteza o controle financeiro me ajudaria muito...saber separa conta pessoal com da loja</v>
          </cell>
        </row>
        <row r="500">
          <cell r="A500" t="str">
            <v>Boutique Mirror</v>
          </cell>
          <cell r="B500" t="str">
            <v>Jaqueline Laiz Rodrigues</v>
          </cell>
          <cell r="C500" t="str">
            <v>jaqueline88_rodrigues@hotmail.com</v>
          </cell>
          <cell r="D500" t="str">
            <v>Feminino</v>
          </cell>
          <cell r="E500" t="str">
            <v>Superior incompleto</v>
          </cell>
          <cell r="F500">
            <v>32174</v>
          </cell>
          <cell r="G500" t="str">
            <v>(11) 99774-1400</v>
          </cell>
          <cell r="H500" t="str">
            <v>13.218-190</v>
          </cell>
          <cell r="I500" t="str">
            <v>JUNDIAI</v>
          </cell>
          <cell r="J500" t="str">
            <v>São Paulo</v>
          </cell>
          <cell r="K500" t="str">
            <v>Individual (estou sozinho(a))</v>
          </cell>
          <cell r="L500" t="str">
            <v>Sim</v>
          </cell>
          <cell r="M500" t="str">
            <v xml:space="preserve"> Ter um negócio, posso empregar pessoas, ajudar mais, seja com ações sociais (hoje eu já faço isso) e também levar a diferença com minha marca.</v>
          </cell>
          <cell r="N500" t="str">
            <v>Gostaria de ter minha própria confecção de roupas. Fiz um estudo rápido e precisaria mais ou menos de R$ 400.000,00.</v>
          </cell>
          <cell r="O500" t="str">
            <v>Negócio, eu conseguirei ter uma qualidade melhor dos produtos. Pessoal, realizar o sonho do meu filho de ter uma casa com um quarto só para ele.</v>
          </cell>
          <cell r="P500" t="str">
            <v>Melhorar o planejamento e a gestão do meu negócio, ainda me sinto perdida nesse quesito.Principalmente no financeiro.</v>
          </cell>
          <cell r="Q500" t="str">
            <v xml:space="preserve">Diminuir a ansiedade. Tem uns 4 meses que durmo 4 horas por noite, pensando no que posso fazer para melhorar. </v>
          </cell>
          <cell r="R500" t="str">
            <v>Ter um controle melhor sobre a saúde financeira e estratégica da minha empresa.</v>
          </cell>
        </row>
        <row r="501">
          <cell r="A501" t="str">
            <v>Le Alfajor</v>
          </cell>
          <cell r="B501" t="str">
            <v>Leticia Dos Reis</v>
          </cell>
          <cell r="C501" t="str">
            <v>leticia-ltadr@hotmail.com</v>
          </cell>
          <cell r="D501" t="str">
            <v>Feminino</v>
          </cell>
          <cell r="E501" t="str">
            <v>Superior incompleto</v>
          </cell>
          <cell r="F501">
            <v>34354</v>
          </cell>
          <cell r="G501" t="str">
            <v>(27) 98134-2639</v>
          </cell>
          <cell r="H501" t="str">
            <v>29.100-200</v>
          </cell>
          <cell r="I501" t="str">
            <v>Vila Velha</v>
          </cell>
          <cell r="J501" t="str">
            <v>Espírito Santo</v>
          </cell>
          <cell r="K501" t="str">
            <v>Individual (estou sozinho(a))</v>
          </cell>
          <cell r="L501" t="str">
            <v>Sim</v>
          </cell>
          <cell r="M501" t="str">
            <v>Fiquei desempregada. Iniciei vendendo na rua e vi a aceitação dos clientes e potencial, amigos me ajudaram a fazer uma logo, Facebook, instagram.</v>
          </cell>
          <cell r="N501" t="str">
            <v xml:space="preserve">Sonho em atingir mais clientes pelas vendas online, ter capital de giro, ter estoque mensal, comprar um fogão melhor e uma derretedeira. Custo 3 mil </v>
          </cell>
          <cell r="O501" t="str">
            <v>Realização profissional e pessoal, autonomia, liberdade financeira, motivação para realizar meus sonhos e incentivar/orientar pessoas a não desistirem</v>
          </cell>
          <cell r="P501" t="str">
            <v>Precisaria de um melhor planejamento e organização financeira, implantar estratégias de marketing e vendas, como apresentar o produto para atrair clie</v>
          </cell>
          <cell r="Q501" t="str">
            <v xml:space="preserve">Disciplina, persistência e paciência. As vezes fico desmotivada por não ter dinheiro para capital de giro e estoque para alavancar as vendas </v>
          </cell>
          <cell r="R501" t="str">
            <v>Conseguiria direcionamento, orientação e muito conhecimento para aplicar na prática e gerenciar os resultados. Sou sozinha no negócio.</v>
          </cell>
        </row>
        <row r="502">
          <cell r="A502" t="str">
            <v>CopyUP - Serviços de impressão</v>
          </cell>
          <cell r="B502" t="str">
            <v>Gustavo Fernandes</v>
          </cell>
          <cell r="C502" t="str">
            <v>gustavouol2011@gmail.com</v>
          </cell>
          <cell r="D502" t="str">
            <v>Masculino</v>
          </cell>
          <cell r="E502" t="str">
            <v>Médio incompleto</v>
          </cell>
          <cell r="F502">
            <v>34199</v>
          </cell>
          <cell r="G502" t="str">
            <v>(81) 99566-8857</v>
          </cell>
          <cell r="H502" t="str">
            <v>51.010-100</v>
          </cell>
          <cell r="I502" t="str">
            <v>Recife</v>
          </cell>
          <cell r="J502" t="str">
            <v>Pernambuco</v>
          </cell>
          <cell r="K502" t="str">
            <v>Individual (estou sozinho(a))</v>
          </cell>
          <cell r="L502" t="str">
            <v>Sim</v>
          </cell>
          <cell r="M502" t="str">
            <v>Nasceu de uma Lan house no interior de Goiás e depois se especializei no ramo gráfico e assim transformei em gráfica rápida com atendimento diferencia</v>
          </cell>
          <cell r="N502" t="str">
            <v>Crescer com meu negócio com um custo em torno de 2.500,00</v>
          </cell>
          <cell r="O502" t="str">
            <v>Uma maior visibilidade nessa nova etapa e uma concorrência com os outros negócios semelhantes ao meu.</v>
          </cell>
          <cell r="P502" t="str">
            <v>A aparência com uma nova pintura, cadeiras e outras coisas que beneficiam o meu negócio</v>
          </cell>
          <cell r="Q502" t="str">
            <v>Não acho que preciso mudar muito dentro de mim porém o que vinher será para acrescentar ainda mais conhecimento e estratégias</v>
          </cell>
          <cell r="R502" t="str">
            <v xml:space="preserve">Seria um tempo razoável para colocar em prática o que tenho em mente. </v>
          </cell>
        </row>
        <row r="503">
          <cell r="A503" t="str">
            <v>Corujinha Baby e Kids.</v>
          </cell>
          <cell r="B503" t="str">
            <v>Damiris Ferreira Dutra Silva</v>
          </cell>
          <cell r="C503" t="str">
            <v>damirisdutra@hotmail.com</v>
          </cell>
          <cell r="D503" t="str">
            <v>Feminino</v>
          </cell>
          <cell r="E503" t="str">
            <v>Superior completo</v>
          </cell>
          <cell r="F503">
            <v>32833</v>
          </cell>
          <cell r="G503" t="str">
            <v>(83) 99143-5295</v>
          </cell>
          <cell r="H503" t="str">
            <v>58.287-000</v>
          </cell>
          <cell r="I503" t="str">
            <v>Capim</v>
          </cell>
          <cell r="J503" t="str">
            <v>Paraíba</v>
          </cell>
          <cell r="K503" t="str">
            <v>Individual (estou sozinho(a))</v>
          </cell>
          <cell r="L503" t="str">
            <v>Sim</v>
          </cell>
          <cell r="M503" t="str">
            <v>Me tornei mãe e larguei o emprego para poder acompanhar o crescimento da minha filha. Vieram os problemas financeiros. Optei por vender roupa infantil</v>
          </cell>
          <cell r="N503" t="str">
            <v xml:space="preserve">Montar minha loja física, vendo pelas redes sociais. Ainda não fiz as contas direito, mas algo em torno de 50 mil.  </v>
          </cell>
          <cell r="O503" t="str">
            <v xml:space="preserve">Eu poderia ter mais estabilidade financeira e dar uma qualidade de vida melhor para minha filha. </v>
          </cell>
          <cell r="P503" t="str">
            <v xml:space="preserve">Aumentar o espaço, o estoque e consequentemente as vendas. Atualmente vendo as roupas na minha casa. </v>
          </cell>
          <cell r="Q503" t="str">
            <v xml:space="preserve">Preciso melhorar a relação com meus clientes e aprender a me controlar nos gastos supérfluos. </v>
          </cell>
          <cell r="R503" t="str">
            <v xml:space="preserve">Conseguiria melhorar a organização das minhas finanças para saber corrigir os erros e empregar melhor o lucro. </v>
          </cell>
        </row>
        <row r="504">
          <cell r="A504" t="str">
            <v>Nathaly makeup</v>
          </cell>
          <cell r="B504" t="str">
            <v>Nathaly Souza</v>
          </cell>
          <cell r="C504" t="str">
            <v>nah.sous@gmail.com</v>
          </cell>
          <cell r="D504" t="str">
            <v>Feminino</v>
          </cell>
          <cell r="E504" t="str">
            <v>Superior incompleto</v>
          </cell>
          <cell r="F504">
            <v>35786</v>
          </cell>
          <cell r="G504" t="str">
            <v>(91) 98817-4230</v>
          </cell>
          <cell r="H504" t="str">
            <v>67.143-420</v>
          </cell>
          <cell r="I504" t="str">
            <v>Ananindeua</v>
          </cell>
          <cell r="J504" t="str">
            <v>Pará</v>
          </cell>
          <cell r="K504" t="str">
            <v>Individual (estou sozinho(a))</v>
          </cell>
          <cell r="L504" t="str">
            <v>Sim</v>
          </cell>
          <cell r="M504" t="str">
            <v>Meu negócio nasceu a partir de uma dívida.Eu estava precisando de um dinheiro extra para quitar minhas dívidas,assim surgiu a ideia de abrir um negóci</v>
          </cell>
          <cell r="N504" t="str">
            <v>Meu sonho é abrir uma loja física e isso custaria em torno de 5.000,00 ( cinco mil reais)</v>
          </cell>
          <cell r="O504" t="str">
            <v>Tendo uma loja física, o aumento de clientes será maior e economizaria de certa forma na procura de novos clientes.</v>
          </cell>
          <cell r="P504" t="str">
            <v>O fluxo em que eu estava seguindo, após fazer este curso tive a noção dos meus erros cometidos sem perceber.</v>
          </cell>
          <cell r="Q504" t="str">
            <v>Tenho que ser mais otimista, sempre tive a ideia que algo não daria certo ou que seria impossível de ocorrer, por muitas vezes tive medo de arriscar.</v>
          </cell>
          <cell r="R504" t="str">
            <v>Conseguiria me planejar melhor com a ajuda da mentoria e sanar dúvidas e medos a respeito do avanço do meu negócio.</v>
          </cell>
        </row>
        <row r="505">
          <cell r="A505" t="str">
            <v>Bombons da Nat</v>
          </cell>
          <cell r="B505" t="str">
            <v>Leandro Dos santos Ferraro</v>
          </cell>
          <cell r="C505" t="str">
            <v>dsfleandro@gmail.com</v>
          </cell>
          <cell r="D505" t="str">
            <v>Masculino</v>
          </cell>
          <cell r="E505" t="str">
            <v>Superior incompleto</v>
          </cell>
          <cell r="F505">
            <v>35497</v>
          </cell>
          <cell r="G505" t="str">
            <v>(91) 98029-6732</v>
          </cell>
          <cell r="H505" t="str">
            <v>66.045-645</v>
          </cell>
          <cell r="I505" t="str">
            <v>Belém</v>
          </cell>
          <cell r="J505" t="str">
            <v>Pará</v>
          </cell>
          <cell r="K505" t="str">
            <v>Sociedade (tenho sócios)</v>
          </cell>
          <cell r="L505" t="str">
            <v>Sim</v>
          </cell>
          <cell r="M505" t="str">
            <v>O negócio teve como surgimento , ajudar a minha namorada a conseguir dinheiro pra viajar.Os desafios são a vergonha de vender,bater as metas diárias.</v>
          </cell>
          <cell r="N505" t="str">
            <v>A cumular um capital de investimento de aproximadamente 5000,00</v>
          </cell>
          <cell r="O505" t="str">
            <v>Esse valor ia proporcionar fazer cursos de especialização , acrescentar mais opções de bombons é uma melhor estrutura vc na cozinha e na linha de prod</v>
          </cell>
          <cell r="P505" t="str">
            <v>Reduzir custos referentes a produção e aumentar lucro da venda dos bombons, vender mais.</v>
          </cell>
          <cell r="Q505" t="str">
            <v>Ter mais controle financeiro, é fazer parcerias com pessoas é empresas</v>
          </cell>
          <cell r="R505" t="str">
            <v>Um equilíbrio financeiro entre dinheiro do negócio e pessoal é um planejamento palpável, dentro da realidade do negócio</v>
          </cell>
        </row>
        <row r="506">
          <cell r="A506" t="str">
            <v>Belita</v>
          </cell>
          <cell r="B506" t="str">
            <v>Isabel Lima</v>
          </cell>
          <cell r="C506" t="str">
            <v>isabelalves123@gmail.com</v>
          </cell>
          <cell r="D506" t="str">
            <v>Feminino</v>
          </cell>
          <cell r="E506" t="str">
            <v>Superior completo</v>
          </cell>
          <cell r="F506">
            <v>34106</v>
          </cell>
          <cell r="G506" t="str">
            <v>(79) 99866-0749</v>
          </cell>
          <cell r="H506" t="str">
            <v>49.048-430</v>
          </cell>
          <cell r="I506" t="str">
            <v>Aracaju</v>
          </cell>
          <cell r="J506" t="str">
            <v>Sergipe</v>
          </cell>
          <cell r="K506" t="str">
            <v>Individual (estou sozinho(a))</v>
          </cell>
          <cell r="L506" t="str">
            <v>Sim</v>
          </cell>
          <cell r="M506" t="str">
            <v>Nasceu da oportunidade para renda; Buscar ter meu próprio investimento; Os desafios principais foram: Coragem e dinheiro.</v>
          </cell>
          <cell r="N506" t="str">
            <v>Que a Loja já tenha seu próprio sustento com pelo menos 4 vezes o faturamento atual.</v>
          </cell>
          <cell r="O506" t="str">
            <v>O negócio seria auto-sustentável e eu poderia ter minha própria renda</v>
          </cell>
          <cell r="P506" t="str">
            <v>Maior controle de estoque e vendas com enfase no marketing</v>
          </cell>
          <cell r="Q506" t="str">
            <v>Coragem para prosseguir independente das adversidades e inovação com aprendizados</v>
          </cell>
          <cell r="R506" t="str">
            <v>Atualização de idéias e vislumbrar novas oportunidades aplicadas ao negócio.</v>
          </cell>
        </row>
        <row r="507">
          <cell r="A507" t="str">
            <v>Aveny Consultoria Empresarial</v>
          </cell>
          <cell r="B507" t="str">
            <v>Márcio Bastos</v>
          </cell>
          <cell r="C507" t="str">
            <v>avenyconsultoria@gmail.com</v>
          </cell>
          <cell r="D507" t="str">
            <v>Masculino</v>
          </cell>
          <cell r="E507" t="str">
            <v>Superior completo</v>
          </cell>
          <cell r="F507">
            <v>29226</v>
          </cell>
          <cell r="G507" t="str">
            <v>(61) 99907-2191</v>
          </cell>
          <cell r="H507" t="str">
            <v>72.250-413</v>
          </cell>
          <cell r="I507" t="str">
            <v>Brasília</v>
          </cell>
          <cell r="J507" t="str">
            <v>Distrito Federal</v>
          </cell>
          <cell r="K507" t="str">
            <v>Sociedade (tenho sócios)</v>
          </cell>
          <cell r="L507" t="str">
            <v>Sim</v>
          </cell>
          <cell r="M507" t="str">
            <v>Meu negócio surgiu de alguns conselhos que dava a um amigo em sua empresa. Com o tempo descobri que era uma consultoria informal, logo decidi apostar.</v>
          </cell>
          <cell r="N507" t="str">
            <v>Um faturamento de 10.000,00, com um pró labore de 2.500,00, é uma meta aceitável, tendo em vista que nosso investimento inicial foi praticamente 0.</v>
          </cell>
          <cell r="O507" t="str">
            <v>Esse sonho estará dentro de nossas metas. Como vida pessoal, se tornaria minha principal fonte de renda, uma vez que não trabalho há 3 anos.</v>
          </cell>
          <cell r="P507" t="str">
            <v>Precisamos de um investimento para atingir algumas metas. Essas metas que estão na pauta, demorarão muito tempo caso não mudemos essa realidade.</v>
          </cell>
          <cell r="Q507" t="str">
            <v xml:space="preserve">Preciso de mais conhecimento. Cursos como o de vocês tem sido de grande valia para essa mudança pessoal. </v>
          </cell>
          <cell r="R507" t="str">
            <v>Com essa mentoria acredito que minha empresa, em um mês, teria uma cara mais profissional. Também saberiamos se nossas metas são ideais para essa conq</v>
          </cell>
        </row>
        <row r="508">
          <cell r="A508" t="str">
            <v>Joice Barcelos Sobrancelhas</v>
          </cell>
          <cell r="B508" t="str">
            <v>Joice Oliveira Barcelos</v>
          </cell>
          <cell r="C508" t="str">
            <v>joicynhah.jb@gmail.com</v>
          </cell>
          <cell r="D508" t="str">
            <v>Feminino</v>
          </cell>
          <cell r="E508" t="str">
            <v>Médio completo</v>
          </cell>
          <cell r="F508">
            <v>34714</v>
          </cell>
          <cell r="G508" t="str">
            <v>(55) 99948-5462</v>
          </cell>
          <cell r="H508" t="str">
            <v>88.338-115</v>
          </cell>
          <cell r="I508" t="str">
            <v>Balneário Camboriú</v>
          </cell>
          <cell r="J508" t="str">
            <v>Santa Catarina</v>
          </cell>
          <cell r="K508" t="str">
            <v>Individual (estou sozinho(a))</v>
          </cell>
          <cell r="L508" t="str">
            <v>Sim</v>
          </cell>
          <cell r="M508" t="str">
            <v>Comecei como designer de sobrancelhas, para ter uma renda enquanto estava desempregada. Comecei atendendo a domicílio, agora tenho um espaco em casa.</v>
          </cell>
          <cell r="N508" t="str">
            <v>Gostaria de montar meu estudio de sobrancelhas onde tenha marca e uma luz boa para atender melhor, pode ser com parceria. Acredito que com uns 5 mil.</v>
          </cell>
          <cell r="O508" t="str">
            <v>Seria a sensação de missão cumprida, realizacao profissional e muito pessoal, pois e o que eu amo fazer e quero muito ser reconhecida.</v>
          </cell>
          <cell r="P508" t="str">
            <v>Acredito que colocando em prática as informações dadas no curso com mais 1 ano de trabalho e guardando o dinheiro daria.</v>
          </cell>
          <cell r="Q508" t="str">
            <v>Economizar mais em produtos para a melhoria do trabalho.</v>
          </cell>
          <cell r="R508" t="str">
            <v>Acredito que conseguiria guardar mais dinheiro para poder começar a realização dele.</v>
          </cell>
        </row>
        <row r="509">
          <cell r="A509" t="str">
            <v>S &amp; L Espetu\&amp;#39;s</v>
          </cell>
          <cell r="B509" t="str">
            <v>Samara Jessica Da Silva Pereira</v>
          </cell>
          <cell r="C509" t="str">
            <v>sjsamarinha@gmail.com</v>
          </cell>
          <cell r="D509" t="str">
            <v>Feminino</v>
          </cell>
          <cell r="E509" t="str">
            <v>Superior incompleto</v>
          </cell>
          <cell r="F509">
            <v>33510</v>
          </cell>
          <cell r="G509" t="str">
            <v>(84) 99846-8204</v>
          </cell>
          <cell r="H509" t="str">
            <v>59.355-000</v>
          </cell>
          <cell r="I509" t="str">
            <v>Equador</v>
          </cell>
          <cell r="J509" t="str">
            <v>Rio Grande do Norte</v>
          </cell>
          <cell r="K509" t="str">
            <v>Individual (estou sozinho(a))</v>
          </cell>
          <cell r="L509" t="str">
            <v>Sim</v>
          </cell>
          <cell r="M509" t="str">
            <v>Tive alguns desafios para abrir o negócio, mais está dando certo, comecei através do desemprego..</v>
          </cell>
          <cell r="N509" t="str">
            <v>Gostaria de aumentar meu negócio, custaria 3 mil reais</v>
          </cell>
          <cell r="O509" t="str">
            <v>teria um ótimo impacto pois iria dar mais comodidade aos meus clientes</v>
          </cell>
          <cell r="P509" t="str">
            <v>móveis e refrigeradores, mesas, precisa de uma mudança</v>
          </cell>
          <cell r="Q509" t="str">
            <v>quanto a mim não preciso mudar nada, pois superei as minhas expectativas</v>
          </cell>
          <cell r="R509" t="str">
            <v>iria conseguir inúmeros benefícios para o meu negócio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FE4111-8A49-4526-BF9B-013626C34EF8}" name="BDD" displayName="BDD" ref="A1:AC75" totalsRowShown="0" headerRowDxfId="32" dataDxfId="30" headerRowBorderDxfId="31" tableBorderDxfId="29">
  <autoFilter ref="A1:AC75" xr:uid="{1E254965-B60E-4C05-8B55-CB32661A7444}"/>
  <sortState xmlns:xlrd2="http://schemas.microsoft.com/office/spreadsheetml/2017/richdata2" ref="A2:AC75">
    <sortCondition ref="A1:A75"/>
  </sortState>
  <tableColumns count="29">
    <tableColumn id="1" xr3:uid="{DBAD59EC-9CF4-4978-8DB5-01E684D44231}" name="Nome do Mentor" dataDxfId="28"/>
    <tableColumn id="2" xr3:uid="{62A236E3-C75E-43AE-873C-A5E9B3D35943}" name="Nome" dataDxfId="27"/>
    <tableColumn id="3" xr3:uid="{6339C750-7E43-47C6-B3AE-A8B81A4F8806}" name="Gênero" dataDxfId="26">
      <calculatedColumnFormula>'[1]60 empreendedores da mentoria'!D2</calculatedColumnFormula>
    </tableColumn>
    <tableColumn id="4" xr3:uid="{A48D720A-E593-429B-BE44-5DD8404DC788}" name="Raça/Cor" dataDxfId="25"/>
    <tableColumn id="5" xr3:uid="{457C3BC3-3DA0-45C8-96CF-F4298FDC0009}" name="CPF" dataDxfId="24"/>
    <tableColumn id="6" xr3:uid="{25B83915-0896-4223-B966-122BE6601056}" name="Data de Nascimento" dataDxfId="23"/>
    <tableColumn id="7" xr3:uid="{6D3F3867-9352-41D0-B074-9FCB733D22F6}" name="Telefone" dataDxfId="22"/>
    <tableColumn id="8" xr3:uid="{33E3675A-6364-47C8-8E34-E74534BC74B7}" name="E-mail" dataDxfId="21"/>
    <tableColumn id="9" xr3:uid="{FA96B475-2A53-4E9C-998E-203A81261EC2}" name="Cidade" dataDxfId="20"/>
    <tableColumn id="10" xr3:uid="{6967BB81-18C7-4244-B722-112A592F1269}" name="Estado" dataDxfId="19"/>
    <tableColumn id="11" xr3:uid="{4029EB4A-1804-405E-BAA6-07AA06DF0182}" name="Cep" dataDxfId="18"/>
    <tableColumn id="12" xr3:uid="{64C7D30B-E443-4F0B-82C7-18D3A9F7DFA5}" name="Escolaridade" dataDxfId="17"/>
    <tableColumn id="16" xr3:uid="{69FAAB8E-1CAF-4565-AFDF-26464F66CDDF}" name="Nome do Negócio" dataDxfId="16"/>
    <tableColumn id="17" xr3:uid="{DA6C9FE0-6B4E-46EA-8E39-FC9D85C33D98}" name="Tipo do Negócio" dataDxfId="15"/>
    <tableColumn id="18" xr3:uid="{2C7C2636-6084-4144-A9A9-F1810C7AFAFF}" name="Setor do negócio" dataDxfId="14"/>
    <tableColumn id="19" xr3:uid="{63B5D400-8FB5-43AD-B466-3D6436F506A0}" name="Produto(s) ou serviço(s)" dataDxfId="13"/>
    <tableColumn id="20" xr3:uid="{B7533AB8-6CC0-4A77-87F7-783E04E5A4EC}" name="Início do negócio" dataDxfId="12"/>
    <tableColumn id="21" xr3:uid="{E3F7D8A0-B5F2-4237-93C7-9C58AD6E4F05}" name="Faturamento mensal médio" dataDxfId="11"/>
    <tableColumn id="22" xr3:uid="{2ED93E0D-C9B7-435F-959E-A77C6CEE2F93}" name="Renda mensal do negócio" dataDxfId="10"/>
    <tableColumn id="23" xr3:uid="{0071EC72-CF27-41FA-93CC-F77F1FEEDA87}" name="Se mantem com a renda advinda do negócio?" dataDxfId="9"/>
    <tableColumn id="24" xr3:uid="{CB76AA33-CF5F-4BA1-B31A-AF521FDC13A2}" name="O negócio é formalizado?" dataDxfId="8"/>
    <tableColumn id="25" xr3:uid="{47722BE5-F0C3-47B6-B74E-2D3CF0DD6C16}" name="Tipo de formalização " dataDxfId="7"/>
    <tableColumn id="26" xr3:uid="{347693DC-8ED7-482C-B87D-72C05B47E909}" name="Você possui um negócio ativo?" dataDxfId="6"/>
    <tableColumn id="27" xr3:uid="{4417BC92-3D71-410E-AD2A-F3564B7B5027}" name="Como nasceu o seu negócio? Conte sobre o seu começo: o que te motivou a empreender, quais foram os desafios e conquistas no início da sua jornada?" dataDxfId="5"/>
    <tableColumn id="28" xr3:uid="{0AA52DCC-FA79-4914-AEAD-C577C260EA01}" name="Qual sonho você gostaria de atingir daqui a um ano e quanto custaria?" dataDxfId="4"/>
    <tableColumn id="29" xr3:uid="{D04276C3-F5A1-4964-B771-8B8232FAA35F}" name="Qual impacto esse sonho teria no crescimento do seu negócio ou na sua vida pessoal?" dataDxfId="3"/>
    <tableColumn id="30" xr3:uid="{1ED7C293-6941-43C6-A401-2E6D21F54DBB}" name="Para realizar o seu sonho, o que você precisaria mudar dentro do seu negócio?" dataDxfId="2"/>
    <tableColumn id="31" xr3:uid="{E8C74689-45E5-443F-B328-3ADC0DA912B7}" name="Para realizar o seu sonho, o que você precisaria mudar dentro de você, como empreendedor(a)?" dataDxfId="1"/>
    <tableColumn id="32" xr3:uid="{9528496F-9139-492A-B4DE-956A75D16671}" name="Olhando para o seu sonho, o que você acha que conseguiria atingir em 1 mês com a ajuda da mentoria?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16F6-9FEA-4BEE-82C8-D9B5EA8DD0AD}">
  <dimension ref="A1:DN61"/>
  <sheetViews>
    <sheetView tabSelected="1" zoomScaleNormal="100" workbookViewId="0">
      <selection activeCell="C6" sqref="C6:M6"/>
    </sheetView>
  </sheetViews>
  <sheetFormatPr defaultColWidth="0" defaultRowHeight="15" zeroHeight="1" x14ac:dyDescent="0.25"/>
  <cols>
    <col min="1" max="1" width="9.140625" customWidth="1"/>
    <col min="2" max="2" width="13.42578125" customWidth="1"/>
    <col min="3" max="3" width="11.28515625" customWidth="1"/>
    <col min="4" max="14" width="9.140625" customWidth="1"/>
    <col min="15" max="15" width="9.140625" hidden="1" customWidth="1"/>
    <col min="16" max="118" width="0" hidden="1" customWidth="1"/>
    <col min="119" max="16384" width="9.140625" hidden="1"/>
  </cols>
  <sheetData>
    <row r="1" spans="1:15" x14ac:dyDescent="0.25">
      <c r="A1" s="5"/>
      <c r="B1" s="6"/>
      <c r="C1" s="6"/>
      <c r="D1" s="6"/>
      <c r="E1" s="6"/>
      <c r="F1" s="5"/>
      <c r="G1" s="5"/>
      <c r="H1" s="5"/>
      <c r="I1" s="5"/>
      <c r="J1" s="5"/>
      <c r="K1" s="5"/>
      <c r="L1" s="5"/>
      <c r="M1" s="5"/>
      <c r="N1" s="5"/>
      <c r="O1" s="2"/>
    </row>
    <row r="2" spans="1:15" ht="32.25" thickBot="1" x14ac:dyDescent="0.55000000000000004">
      <c r="A2" s="5"/>
      <c r="B2" s="5"/>
      <c r="C2" s="5"/>
      <c r="D2" s="5"/>
      <c r="E2" s="7" t="s">
        <v>30</v>
      </c>
      <c r="F2" s="7"/>
      <c r="G2" s="7"/>
      <c r="H2" s="7"/>
      <c r="I2" s="7"/>
      <c r="J2" s="7"/>
      <c r="K2" s="7"/>
      <c r="L2" s="7"/>
      <c r="M2" s="7"/>
      <c r="N2" s="6"/>
      <c r="O2" s="1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</row>
    <row r="5" spans="1:15" ht="15.75" thickBot="1" x14ac:dyDescent="0.3">
      <c r="A5" s="5"/>
      <c r="B5" s="5" t="s">
        <v>234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</row>
    <row r="6" spans="1:15" ht="16.5" thickBot="1" x14ac:dyDescent="0.3">
      <c r="A6" s="5"/>
      <c r="B6" s="8" t="s">
        <v>0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5"/>
      <c r="O6" s="2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"/>
    </row>
    <row r="8" spans="1:15" ht="21.75" thickBot="1" x14ac:dyDescent="0.3">
      <c r="A8" s="5"/>
      <c r="B8" s="65" t="s">
        <v>32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5"/>
      <c r="O8" s="2"/>
    </row>
    <row r="9" spans="1:15" ht="15.75" thickBot="1" x14ac:dyDescent="0.3">
      <c r="A9" s="5"/>
      <c r="B9" s="69" t="s">
        <v>4</v>
      </c>
      <c r="C9" s="69"/>
      <c r="D9" s="69"/>
      <c r="E9" s="63" t="e">
        <f>VLOOKUP($C$6,BDD[],MATCH(B9,BDD[#Headers],0),FALSE)</f>
        <v>#N/A</v>
      </c>
      <c r="F9" s="64"/>
      <c r="G9" s="64"/>
      <c r="H9" s="64"/>
      <c r="I9" s="64"/>
      <c r="J9" s="64"/>
      <c r="K9" s="64"/>
      <c r="L9" s="64"/>
      <c r="M9" s="64"/>
      <c r="N9" s="5"/>
      <c r="O9" s="2"/>
    </row>
    <row r="10" spans="1:15" ht="15.75" thickBot="1" x14ac:dyDescent="0.3">
      <c r="A10" s="5"/>
      <c r="B10" s="68" t="s">
        <v>9</v>
      </c>
      <c r="C10" s="68"/>
      <c r="D10" s="68"/>
      <c r="E10" s="63" t="e">
        <f>VLOOKUP($C$6,BDD[],MATCH(B10,BDD[#Headers],0),FALSE)</f>
        <v>#N/A</v>
      </c>
      <c r="F10" s="64"/>
      <c r="G10" s="64"/>
      <c r="H10" s="64"/>
      <c r="I10" s="64"/>
      <c r="J10" s="64"/>
      <c r="K10" s="64"/>
      <c r="L10" s="64"/>
      <c r="M10" s="64"/>
      <c r="N10" s="5"/>
      <c r="O10" s="2"/>
    </row>
    <row r="11" spans="1:15" ht="15.75" thickBot="1" x14ac:dyDescent="0.3">
      <c r="A11" s="5"/>
      <c r="B11" s="68" t="s">
        <v>10</v>
      </c>
      <c r="C11" s="68"/>
      <c r="D11" s="68"/>
      <c r="E11" s="63" t="e">
        <f>VLOOKUP($C$6,BDD[],MATCH(B11,BDD[#Headers],0),FALSE)</f>
        <v>#N/A</v>
      </c>
      <c r="F11" s="64"/>
      <c r="G11" s="64"/>
      <c r="H11" s="64"/>
      <c r="I11" s="64"/>
      <c r="J11" s="64"/>
      <c r="K11" s="64"/>
      <c r="L11" s="64"/>
      <c r="M11" s="64"/>
      <c r="N11" s="5"/>
      <c r="O11" s="2"/>
    </row>
    <row r="12" spans="1:15" ht="15.75" thickBot="1" x14ac:dyDescent="0.3">
      <c r="A12" s="5"/>
      <c r="B12" s="68" t="s">
        <v>11</v>
      </c>
      <c r="C12" s="68"/>
      <c r="D12" s="68"/>
      <c r="E12" s="63" t="e">
        <f>VLOOKUP($C$6,BDD[],MATCH(B12,BDD[#Headers],0),FALSE)</f>
        <v>#N/A</v>
      </c>
      <c r="F12" s="64"/>
      <c r="G12" s="64"/>
      <c r="H12" s="64"/>
      <c r="I12" s="64"/>
      <c r="J12" s="64"/>
      <c r="K12" s="64"/>
      <c r="L12" s="64"/>
      <c r="M12" s="64"/>
      <c r="N12" s="5"/>
      <c r="O12" s="2"/>
    </row>
    <row r="13" spans="1:15" ht="15.75" thickBot="1" x14ac:dyDescent="0.3">
      <c r="A13" s="5"/>
      <c r="B13" s="68" t="s">
        <v>12</v>
      </c>
      <c r="C13" s="68"/>
      <c r="D13" s="68"/>
      <c r="E13" s="63" t="e">
        <f>VLOOKUP($C$6,BDD[],MATCH(B13,BDD[#Headers],0),FALSE)</f>
        <v>#N/A</v>
      </c>
      <c r="F13" s="64"/>
      <c r="G13" s="64"/>
      <c r="H13" s="64"/>
      <c r="I13" s="64"/>
      <c r="J13" s="64"/>
      <c r="K13" s="64"/>
      <c r="L13" s="64"/>
      <c r="M13" s="64"/>
      <c r="N13" s="5"/>
      <c r="O13" s="2"/>
    </row>
    <row r="14" spans="1:15" ht="15.75" thickBot="1" x14ac:dyDescent="0.3">
      <c r="A14" s="5"/>
      <c r="B14" s="68" t="s">
        <v>33</v>
      </c>
      <c r="C14" s="68"/>
      <c r="D14" s="68"/>
      <c r="E14" s="63" t="e">
        <f>VLOOKUP($C$6,BDD[],MATCH(B14,BDD[#Headers],0),FALSE)</f>
        <v>#N/A</v>
      </c>
      <c r="F14" s="64"/>
      <c r="G14" s="64"/>
      <c r="H14" s="64"/>
      <c r="I14" s="64"/>
      <c r="J14" s="64"/>
      <c r="K14" s="64"/>
      <c r="L14" s="64"/>
      <c r="M14" s="64"/>
      <c r="N14" s="5"/>
      <c r="O14" s="2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</row>
    <row r="16" spans="1:15" ht="21.75" thickBot="1" x14ac:dyDescent="0.3">
      <c r="A16" s="5"/>
      <c r="B16" s="65" t="s">
        <v>1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"/>
      <c r="O16" s="2"/>
    </row>
    <row r="17" spans="1:15" ht="15.75" thickBot="1" x14ac:dyDescent="0.3">
      <c r="A17" s="5"/>
      <c r="B17" s="73" t="s">
        <v>17</v>
      </c>
      <c r="C17" s="74"/>
      <c r="D17" s="75"/>
      <c r="E17" s="63" t="e">
        <f>VLOOKUP($C$6,BDD[],MATCH(B17,BDD[#Headers],0),FALSE)</f>
        <v>#N/A</v>
      </c>
      <c r="F17" s="64"/>
      <c r="G17" s="64"/>
      <c r="H17" s="64"/>
      <c r="I17" s="64"/>
      <c r="J17" s="64"/>
      <c r="K17" s="64"/>
      <c r="L17" s="64"/>
      <c r="M17" s="64"/>
      <c r="N17" s="5"/>
      <c r="O17" s="2"/>
    </row>
    <row r="18" spans="1:15" ht="15.75" thickBot="1" x14ac:dyDescent="0.3">
      <c r="A18" s="5"/>
      <c r="B18" s="73" t="s">
        <v>16</v>
      </c>
      <c r="C18" s="74"/>
      <c r="D18" s="75"/>
      <c r="E18" s="63" t="e">
        <f>VLOOKUP($C$6,BDD[],MATCH(B18,BDD[#Headers],0),FALSE)</f>
        <v>#N/A</v>
      </c>
      <c r="F18" s="64"/>
      <c r="G18" s="64"/>
      <c r="H18" s="64"/>
      <c r="I18" s="64"/>
      <c r="J18" s="64"/>
      <c r="K18" s="64"/>
      <c r="L18" s="64"/>
      <c r="M18" s="64"/>
      <c r="N18" s="5"/>
      <c r="O18" s="2"/>
    </row>
    <row r="19" spans="1:15" ht="15.75" hidden="1" thickBot="1" x14ac:dyDescent="0.3">
      <c r="A19" s="5"/>
      <c r="B19" s="63" t="e">
        <f>VLOOKUP($C$6,BDD[],MATCH(#REF!,BDD[#Headers],0),FALSE)</f>
        <v>#REF!</v>
      </c>
      <c r="C19" s="64"/>
      <c r="D19" s="64"/>
      <c r="E19" s="64"/>
      <c r="F19" s="64"/>
      <c r="G19" s="64"/>
      <c r="H19" s="64"/>
      <c r="I19" s="64"/>
      <c r="J19" s="64"/>
      <c r="K19" s="5"/>
      <c r="L19" s="2"/>
    </row>
    <row r="20" spans="1:15" ht="15.75" hidden="1" thickBot="1" x14ac:dyDescent="0.3">
      <c r="A20" s="5"/>
      <c r="B20" s="63" t="e">
        <f>VLOOKUP($C$6,BDD[],MATCH(#REF!,BDD[#Headers],0),FALSE)</f>
        <v>#REF!</v>
      </c>
      <c r="C20" s="64"/>
      <c r="D20" s="64"/>
      <c r="E20" s="64"/>
      <c r="F20" s="64"/>
      <c r="G20" s="64"/>
      <c r="H20" s="64"/>
      <c r="I20" s="64"/>
      <c r="J20" s="64"/>
      <c r="K20" s="5"/>
      <c r="L20" s="2"/>
    </row>
    <row r="21" spans="1:15" ht="15.75" hidden="1" thickBot="1" x14ac:dyDescent="0.3">
      <c r="A21" s="5"/>
      <c r="B21" s="63" t="e">
        <f>VLOOKUP($C$6,BDD[],MATCH(#REF!,BDD[#Headers],0),FALSE)</f>
        <v>#REF!</v>
      </c>
      <c r="C21" s="64"/>
      <c r="D21" s="64"/>
      <c r="E21" s="64"/>
      <c r="F21" s="64"/>
      <c r="G21" s="64"/>
      <c r="H21" s="64"/>
      <c r="I21" s="64"/>
      <c r="J21" s="64"/>
      <c r="K21" s="5"/>
      <c r="L21" s="2"/>
    </row>
    <row r="22" spans="1:15" ht="15.75" hidden="1" thickBot="1" x14ac:dyDescent="0.3">
      <c r="A22" s="5"/>
      <c r="B22" s="63" t="e">
        <f>VLOOKUP($C$6,BDD[],MATCH(#REF!,BDD[#Headers],0),FALSE)</f>
        <v>#REF!</v>
      </c>
      <c r="C22" s="64"/>
      <c r="D22" s="64"/>
      <c r="E22" s="64"/>
      <c r="F22" s="64"/>
      <c r="G22" s="64"/>
      <c r="H22" s="64"/>
      <c r="I22" s="64"/>
      <c r="J22" s="64"/>
      <c r="K22" s="5"/>
      <c r="L22" s="2"/>
    </row>
    <row r="23" spans="1:15" ht="15.75" hidden="1" thickBot="1" x14ac:dyDescent="0.3">
      <c r="A23" s="5"/>
      <c r="B23" s="63" t="e">
        <f>VLOOKUP($C$6,BDD[],MATCH(#REF!,BDD[#Headers],0),FALSE)</f>
        <v>#REF!</v>
      </c>
      <c r="C23" s="64"/>
      <c r="D23" s="64"/>
      <c r="E23" s="64"/>
      <c r="F23" s="64"/>
      <c r="G23" s="64"/>
      <c r="H23" s="64"/>
      <c r="I23" s="64"/>
      <c r="J23" s="64"/>
      <c r="K23" s="5"/>
      <c r="L23" s="2"/>
    </row>
    <row r="24" spans="1:15" ht="26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"/>
    </row>
    <row r="25" spans="1:15" ht="16.5" customHeight="1" thickBot="1" x14ac:dyDescent="0.3">
      <c r="A25" s="5"/>
      <c r="B25" s="9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"/>
    </row>
    <row r="26" spans="1:15" ht="36" customHeight="1" thickBot="1" x14ac:dyDescent="0.3">
      <c r="A26" s="5"/>
      <c r="B26" s="70" t="s">
        <v>24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2"/>
      <c r="N26" s="5"/>
      <c r="O26" s="2"/>
    </row>
    <row r="27" spans="1:15" ht="36" customHeight="1" thickBot="1" x14ac:dyDescent="0.3">
      <c r="A27" s="6"/>
      <c r="B27" s="76" t="e">
        <f>VLOOKUP($C$6,BDD[],MATCH(B26,BDD[#Headers],0),FALSE)</f>
        <v>#N/A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8"/>
      <c r="N27" s="5"/>
      <c r="O27" s="2"/>
    </row>
    <row r="28" spans="1:15" ht="15.75" thickBot="1" x14ac:dyDescent="0.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"/>
    </row>
    <row r="29" spans="1:15" ht="15.75" thickBot="1" x14ac:dyDescent="0.3">
      <c r="A29" s="5"/>
      <c r="B29" s="73" t="s">
        <v>25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5"/>
      <c r="N29" s="5"/>
      <c r="O29" s="2"/>
    </row>
    <row r="30" spans="1:15" ht="33" customHeight="1" thickBot="1" x14ac:dyDescent="0.3">
      <c r="A30" s="5"/>
      <c r="B30" s="76" t="e">
        <f>VLOOKUP($C$6,BDD[],MATCH(B29,BDD[#Headers],0),FALSE)</f>
        <v>#N/A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N30" s="5"/>
      <c r="O30" s="2"/>
    </row>
    <row r="31" spans="1:15" ht="15.75" thickBo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2"/>
    </row>
    <row r="32" spans="1:15" ht="15.75" thickBot="1" x14ac:dyDescent="0.3">
      <c r="A32" s="5"/>
      <c r="B32" s="73" t="s">
        <v>26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  <c r="N32" s="5"/>
      <c r="O32" s="2"/>
    </row>
    <row r="33" spans="1:15" ht="35.25" customHeight="1" thickBot="1" x14ac:dyDescent="0.3">
      <c r="A33" s="5"/>
      <c r="B33" s="76" t="e">
        <f>VLOOKUP($C$6,BDD[],MATCH(B32,BDD[#Headers],0),FALSE)</f>
        <v>#N/A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5"/>
      <c r="O33" s="2"/>
    </row>
    <row r="34" spans="1:15" ht="15.75" thickBo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"/>
    </row>
    <row r="35" spans="1:15" ht="15.75" thickBot="1" x14ac:dyDescent="0.3">
      <c r="A35" s="5"/>
      <c r="B35" s="73" t="s">
        <v>27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5"/>
      <c r="O35" s="2"/>
    </row>
    <row r="36" spans="1:15" ht="32.25" customHeight="1" thickBot="1" x14ac:dyDescent="0.3">
      <c r="A36" s="5"/>
      <c r="B36" s="76" t="e">
        <f>VLOOKUP($C$6,BDD[],MATCH(B35,BDD[#Headers],0),FALSE)</f>
        <v>#N/A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8"/>
      <c r="N36" s="5"/>
      <c r="O36" s="2"/>
    </row>
    <row r="37" spans="1:15" ht="15.75" thickBo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/>
    </row>
    <row r="38" spans="1:15" ht="15.75" thickBot="1" x14ac:dyDescent="0.3">
      <c r="A38" s="5"/>
      <c r="B38" s="73" t="s">
        <v>28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5"/>
      <c r="N38" s="5"/>
      <c r="O38" s="2"/>
    </row>
    <row r="39" spans="1:15" ht="33" customHeight="1" thickBot="1" x14ac:dyDescent="0.3">
      <c r="A39" s="5"/>
      <c r="B39" s="76" t="e">
        <f>VLOOKUP($C$6,BDD[],MATCH(B38,BDD[#Headers],0),FALSE)</f>
        <v>#N/A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8"/>
      <c r="N39" s="5"/>
      <c r="O39" s="2"/>
    </row>
    <row r="40" spans="1:15" ht="15.75" thickBo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/>
    </row>
    <row r="41" spans="1:15" ht="15.75" thickBot="1" x14ac:dyDescent="0.3">
      <c r="A41" s="5"/>
      <c r="B41" s="73" t="s">
        <v>29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5"/>
      <c r="N41" s="5"/>
      <c r="O41" s="2"/>
    </row>
    <row r="42" spans="1:15" ht="34.5" customHeight="1" thickBot="1" x14ac:dyDescent="0.3">
      <c r="A42" s="5"/>
      <c r="B42" s="76" t="e">
        <f>VLOOKUP($C$6,BDD[],MATCH(B41,BDD[#Headers],0),FALSE)</f>
        <v>#N/A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8"/>
      <c r="N42" s="5"/>
      <c r="O42" s="2"/>
    </row>
    <row r="43" spans="1:1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idden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idden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idden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idden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idden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36">
    <mergeCell ref="B27:M27"/>
    <mergeCell ref="B30:M30"/>
    <mergeCell ref="B33:M33"/>
    <mergeCell ref="B36:M36"/>
    <mergeCell ref="B39:M39"/>
    <mergeCell ref="B42:M42"/>
    <mergeCell ref="B29:M29"/>
    <mergeCell ref="B32:M32"/>
    <mergeCell ref="B38:M38"/>
    <mergeCell ref="B35:M35"/>
    <mergeCell ref="B41:M41"/>
    <mergeCell ref="E13:M13"/>
    <mergeCell ref="E14:M14"/>
    <mergeCell ref="E10:M10"/>
    <mergeCell ref="E11:M11"/>
    <mergeCell ref="B26:M26"/>
    <mergeCell ref="B13:D13"/>
    <mergeCell ref="B17:D17"/>
    <mergeCell ref="B18:D18"/>
    <mergeCell ref="B23:J23"/>
    <mergeCell ref="E12:M12"/>
    <mergeCell ref="B22:J22"/>
    <mergeCell ref="B16:M16"/>
    <mergeCell ref="B21:J21"/>
    <mergeCell ref="C6:M6"/>
    <mergeCell ref="E17:M17"/>
    <mergeCell ref="E18:M18"/>
    <mergeCell ref="B19:J19"/>
    <mergeCell ref="B20:J20"/>
    <mergeCell ref="B10:D10"/>
    <mergeCell ref="B11:D11"/>
    <mergeCell ref="B12:D12"/>
    <mergeCell ref="B14:D14"/>
    <mergeCell ref="B8:M8"/>
    <mergeCell ref="B9:D9"/>
    <mergeCell ref="E9:M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876401-5D07-417F-8ED9-CE9706203957}">
          <x14:formula1>
            <xm:f>'Todas as informações'!$A$2:$A$75</xm:f>
          </x14:formula1>
          <xm:sqref>C6:M6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3895-E07A-4665-9E96-D7A06B4FC243}">
  <dimension ref="A1:O42"/>
  <sheetViews>
    <sheetView showGridLines="0" workbookViewId="0">
      <selection activeCell="C2" sqref="C2"/>
    </sheetView>
  </sheetViews>
  <sheetFormatPr defaultColWidth="0" defaultRowHeight="15" zeroHeight="1" x14ac:dyDescent="0.25"/>
  <cols>
    <col min="1" max="3" width="9.140625" customWidth="1"/>
    <col min="4" max="4" width="14" customWidth="1"/>
    <col min="5" max="13" width="9.140625" style="4" customWidth="1"/>
    <col min="14" max="14" width="9.140625" customWidth="1"/>
    <col min="15" max="15" width="0" hidden="1" customWidth="1"/>
    <col min="16" max="16384" width="9.140625" hidden="1"/>
  </cols>
  <sheetData>
    <row r="1" spans="1:14" s="12" customFormat="1" x14ac:dyDescent="0.25">
      <c r="A1" s="5"/>
      <c r="B1" s="6"/>
      <c r="C1" s="6"/>
      <c r="D1" s="6"/>
      <c r="E1" s="10"/>
      <c r="F1" s="11"/>
      <c r="G1" s="11"/>
      <c r="H1" s="11"/>
      <c r="I1" s="11"/>
      <c r="J1" s="11"/>
      <c r="K1" s="11"/>
      <c r="L1" s="11"/>
      <c r="M1" s="11"/>
      <c r="N1" s="5"/>
    </row>
    <row r="2" spans="1:14" s="12" customFormat="1" ht="32.25" thickBot="1" x14ac:dyDescent="0.3">
      <c r="A2" s="5"/>
      <c r="B2" s="5"/>
      <c r="C2" s="5"/>
      <c r="D2" s="5"/>
      <c r="E2" s="13" t="s">
        <v>39</v>
      </c>
      <c r="F2" s="13"/>
      <c r="G2" s="13"/>
      <c r="H2" s="13"/>
      <c r="I2" s="13"/>
      <c r="J2" s="13"/>
      <c r="K2" s="13"/>
      <c r="L2" s="13"/>
      <c r="M2" s="13"/>
      <c r="N2" s="6"/>
    </row>
    <row r="3" spans="1:14" s="12" customFormat="1" x14ac:dyDescent="0.25">
      <c r="A3" s="5"/>
      <c r="B3" s="5"/>
      <c r="C3" s="5"/>
      <c r="D3" s="5"/>
      <c r="E3" s="11"/>
      <c r="F3" s="11"/>
      <c r="G3" s="11"/>
      <c r="H3" s="11"/>
      <c r="I3" s="11"/>
      <c r="J3" s="11"/>
      <c r="K3" s="11"/>
      <c r="L3" s="11"/>
      <c r="M3" s="11"/>
      <c r="N3" s="5"/>
    </row>
    <row r="4" spans="1:14" s="12" customFormat="1" x14ac:dyDescent="0.25">
      <c r="A4" s="5"/>
      <c r="B4" s="5"/>
      <c r="C4" s="5"/>
      <c r="D4" s="5"/>
      <c r="E4" s="11"/>
      <c r="F4" s="11"/>
      <c r="G4" s="11"/>
      <c r="H4" s="11"/>
      <c r="I4" s="11"/>
      <c r="J4" s="11"/>
      <c r="K4" s="11"/>
      <c r="L4" s="11"/>
      <c r="M4" s="11"/>
      <c r="N4" s="5"/>
    </row>
    <row r="5" spans="1:14" s="12" customFormat="1" ht="21.75" thickBot="1" x14ac:dyDescent="0.3">
      <c r="A5" s="5"/>
      <c r="B5" s="65" t="s">
        <v>7016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5"/>
    </row>
    <row r="6" spans="1:14" s="12" customFormat="1" ht="15.75" thickBot="1" x14ac:dyDescent="0.3">
      <c r="A6" s="5"/>
      <c r="B6" s="68" t="s">
        <v>34</v>
      </c>
      <c r="C6" s="68"/>
      <c r="D6" s="68"/>
      <c r="E6" s="63"/>
      <c r="F6" s="64"/>
      <c r="G6" s="64"/>
      <c r="H6" s="64"/>
      <c r="I6" s="64"/>
      <c r="J6" s="64"/>
      <c r="K6" s="64"/>
      <c r="L6" s="64"/>
      <c r="M6" s="64"/>
      <c r="N6" s="5"/>
    </row>
    <row r="7" spans="1:14" s="12" customFormat="1" ht="15.75" thickBot="1" x14ac:dyDescent="0.3">
      <c r="A7" s="5"/>
      <c r="B7" s="68" t="s">
        <v>35</v>
      </c>
      <c r="C7" s="68"/>
      <c r="D7" s="68"/>
      <c r="E7" s="79"/>
      <c r="F7" s="79"/>
      <c r="G7" s="79"/>
      <c r="H7" s="79"/>
      <c r="I7" s="79"/>
      <c r="J7" s="79"/>
      <c r="K7" s="79"/>
      <c r="L7" s="79"/>
      <c r="M7" s="63"/>
      <c r="N7" s="5"/>
    </row>
    <row r="8" spans="1:14" s="12" customFormat="1" ht="15.75" thickBot="1" x14ac:dyDescent="0.3">
      <c r="A8" s="5"/>
      <c r="B8" s="68" t="s">
        <v>36</v>
      </c>
      <c r="C8" s="68"/>
      <c r="D8" s="68"/>
      <c r="E8" s="79"/>
      <c r="F8" s="79"/>
      <c r="G8" s="79"/>
      <c r="H8" s="79"/>
      <c r="I8" s="79"/>
      <c r="J8" s="79"/>
      <c r="K8" s="79"/>
      <c r="L8" s="79"/>
      <c r="M8" s="63"/>
      <c r="N8" s="5"/>
    </row>
    <row r="9" spans="1:14" s="12" customFormat="1" ht="15.75" thickBot="1" x14ac:dyDescent="0.3">
      <c r="A9" s="5"/>
      <c r="B9" s="68" t="s">
        <v>37</v>
      </c>
      <c r="C9" s="68"/>
      <c r="D9" s="68"/>
      <c r="E9" s="79"/>
      <c r="F9" s="79"/>
      <c r="G9" s="79"/>
      <c r="H9" s="79"/>
      <c r="I9" s="79"/>
      <c r="J9" s="79"/>
      <c r="K9" s="79"/>
      <c r="L9" s="79"/>
      <c r="M9" s="63"/>
      <c r="N9" s="5"/>
    </row>
    <row r="10" spans="1:14" s="12" customFormat="1" ht="63.75" customHeight="1" thickBot="1" x14ac:dyDescent="0.3">
      <c r="A10" s="5"/>
      <c r="B10" s="68" t="s">
        <v>38</v>
      </c>
      <c r="C10" s="68"/>
      <c r="D10" s="68"/>
      <c r="E10" s="80"/>
      <c r="F10" s="80"/>
      <c r="G10" s="80"/>
      <c r="H10" s="80"/>
      <c r="I10" s="80"/>
      <c r="J10" s="80"/>
      <c r="K10" s="80"/>
      <c r="L10" s="80"/>
      <c r="M10" s="81"/>
      <c r="N10" s="5"/>
    </row>
    <row r="11" spans="1:14" s="12" customFormat="1" x14ac:dyDescent="0.25">
      <c r="A11" s="5"/>
      <c r="B11" s="5"/>
      <c r="C11" s="5"/>
      <c r="D11" s="5"/>
      <c r="E11" s="11"/>
      <c r="F11" s="11"/>
      <c r="G11" s="11"/>
      <c r="H11" s="11"/>
      <c r="I11" s="11"/>
      <c r="J11" s="11"/>
      <c r="K11" s="11"/>
      <c r="L11" s="11"/>
      <c r="M11" s="11"/>
      <c r="N11" s="5"/>
    </row>
    <row r="12" spans="1:14" s="12" customFormat="1" ht="21.75" thickBot="1" x14ac:dyDescent="0.3">
      <c r="A12" s="5"/>
      <c r="B12" s="65" t="s">
        <v>7017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"/>
    </row>
    <row r="13" spans="1:14" s="12" customFormat="1" ht="15.75" thickBot="1" x14ac:dyDescent="0.3">
      <c r="A13" s="5"/>
      <c r="B13" s="68" t="s">
        <v>34</v>
      </c>
      <c r="C13" s="68"/>
      <c r="D13" s="68"/>
      <c r="E13" s="63"/>
      <c r="F13" s="64"/>
      <c r="G13" s="64"/>
      <c r="H13" s="64"/>
      <c r="I13" s="64"/>
      <c r="J13" s="64"/>
      <c r="K13" s="64"/>
      <c r="L13" s="64"/>
      <c r="M13" s="64"/>
      <c r="N13" s="5"/>
    </row>
    <row r="14" spans="1:14" s="12" customFormat="1" ht="15.75" thickBot="1" x14ac:dyDescent="0.3">
      <c r="A14" s="5"/>
      <c r="B14" s="68" t="s">
        <v>35</v>
      </c>
      <c r="C14" s="68"/>
      <c r="D14" s="68"/>
      <c r="E14" s="79"/>
      <c r="F14" s="79"/>
      <c r="G14" s="79"/>
      <c r="H14" s="79"/>
      <c r="I14" s="79"/>
      <c r="J14" s="79"/>
      <c r="K14" s="79"/>
      <c r="L14" s="79"/>
      <c r="M14" s="63"/>
      <c r="N14" s="5"/>
    </row>
    <row r="15" spans="1:14" s="12" customFormat="1" ht="15.75" thickBot="1" x14ac:dyDescent="0.3">
      <c r="A15" s="5"/>
      <c r="B15" s="68" t="s">
        <v>36</v>
      </c>
      <c r="C15" s="68"/>
      <c r="D15" s="68"/>
      <c r="E15" s="79"/>
      <c r="F15" s="79"/>
      <c r="G15" s="79"/>
      <c r="H15" s="79"/>
      <c r="I15" s="79"/>
      <c r="J15" s="79"/>
      <c r="K15" s="79"/>
      <c r="L15" s="79"/>
      <c r="M15" s="63"/>
      <c r="N15" s="5"/>
    </row>
    <row r="16" spans="1:14" s="12" customFormat="1" ht="15.75" thickBot="1" x14ac:dyDescent="0.3">
      <c r="A16" s="5"/>
      <c r="B16" s="68" t="s">
        <v>37</v>
      </c>
      <c r="C16" s="68"/>
      <c r="D16" s="68"/>
      <c r="E16" s="79"/>
      <c r="F16" s="79"/>
      <c r="G16" s="79"/>
      <c r="H16" s="79"/>
      <c r="I16" s="79"/>
      <c r="J16" s="79"/>
      <c r="K16" s="79"/>
      <c r="L16" s="79"/>
      <c r="M16" s="63"/>
      <c r="N16" s="5"/>
    </row>
    <row r="17" spans="1:15" s="12" customFormat="1" ht="62.25" customHeight="1" thickBot="1" x14ac:dyDescent="0.3">
      <c r="A17" s="5"/>
      <c r="B17" s="68" t="s">
        <v>38</v>
      </c>
      <c r="C17" s="68"/>
      <c r="D17" s="68"/>
      <c r="E17" s="79"/>
      <c r="F17" s="79"/>
      <c r="G17" s="79"/>
      <c r="H17" s="79"/>
      <c r="I17" s="79"/>
      <c r="J17" s="79"/>
      <c r="K17" s="79"/>
      <c r="L17" s="79"/>
      <c r="M17" s="63"/>
      <c r="N17" s="5"/>
    </row>
    <row r="18" spans="1:15" s="12" customFormat="1" x14ac:dyDescent="0.25">
      <c r="A18" s="5"/>
      <c r="B18" s="5"/>
      <c r="C18" s="5"/>
      <c r="D18" s="5"/>
      <c r="E18" s="11"/>
      <c r="F18" s="11"/>
      <c r="G18" s="11"/>
      <c r="H18" s="11"/>
      <c r="I18" s="11"/>
      <c r="J18" s="11"/>
      <c r="K18" s="11"/>
      <c r="L18" s="11"/>
      <c r="M18" s="11"/>
      <c r="N18" s="5"/>
      <c r="O18" s="5"/>
    </row>
    <row r="19" spans="1:15" s="12" customFormat="1" ht="21.75" thickBot="1" x14ac:dyDescent="0.3">
      <c r="A19" s="5"/>
      <c r="B19" s="65" t="s">
        <v>7018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"/>
    </row>
    <row r="20" spans="1:15" s="12" customFormat="1" ht="15.75" thickBot="1" x14ac:dyDescent="0.3">
      <c r="A20" s="5"/>
      <c r="B20" s="68" t="s">
        <v>34</v>
      </c>
      <c r="C20" s="68"/>
      <c r="D20" s="68"/>
      <c r="E20" s="63"/>
      <c r="F20" s="64"/>
      <c r="G20" s="64"/>
      <c r="H20" s="64"/>
      <c r="I20" s="64"/>
      <c r="J20" s="64"/>
      <c r="K20" s="64"/>
      <c r="L20" s="64"/>
      <c r="M20" s="64"/>
      <c r="N20" s="5"/>
    </row>
    <row r="21" spans="1:15" s="12" customFormat="1" ht="15.75" thickBot="1" x14ac:dyDescent="0.3">
      <c r="A21" s="5"/>
      <c r="B21" s="68" t="s">
        <v>35</v>
      </c>
      <c r="C21" s="68"/>
      <c r="D21" s="68"/>
      <c r="E21" s="79"/>
      <c r="F21" s="79"/>
      <c r="G21" s="79"/>
      <c r="H21" s="79"/>
      <c r="I21" s="79"/>
      <c r="J21" s="79"/>
      <c r="K21" s="79"/>
      <c r="L21" s="79"/>
      <c r="M21" s="63"/>
      <c r="N21" s="5"/>
    </row>
    <row r="22" spans="1:15" s="12" customFormat="1" ht="15.75" thickBot="1" x14ac:dyDescent="0.3">
      <c r="A22" s="5"/>
      <c r="B22" s="68" t="s">
        <v>36</v>
      </c>
      <c r="C22" s="68"/>
      <c r="D22" s="68"/>
      <c r="E22" s="79"/>
      <c r="F22" s="79"/>
      <c r="G22" s="79"/>
      <c r="H22" s="79"/>
      <c r="I22" s="79"/>
      <c r="J22" s="79"/>
      <c r="K22" s="79"/>
      <c r="L22" s="79"/>
      <c r="M22" s="63"/>
      <c r="N22" s="5"/>
    </row>
    <row r="23" spans="1:15" s="12" customFormat="1" ht="15.75" thickBot="1" x14ac:dyDescent="0.3">
      <c r="A23" s="5"/>
      <c r="B23" s="68" t="s">
        <v>37</v>
      </c>
      <c r="C23" s="68"/>
      <c r="D23" s="68"/>
      <c r="E23" s="79"/>
      <c r="F23" s="79"/>
      <c r="G23" s="79"/>
      <c r="H23" s="79"/>
      <c r="I23" s="79"/>
      <c r="J23" s="79"/>
      <c r="K23" s="79"/>
      <c r="L23" s="79"/>
      <c r="M23" s="63"/>
      <c r="N23" s="5"/>
    </row>
    <row r="24" spans="1:15" s="12" customFormat="1" ht="65.25" customHeight="1" thickBot="1" x14ac:dyDescent="0.3">
      <c r="A24" s="5"/>
      <c r="B24" s="68" t="s">
        <v>38</v>
      </c>
      <c r="C24" s="68"/>
      <c r="D24" s="68"/>
      <c r="E24" s="79"/>
      <c r="F24" s="79"/>
      <c r="G24" s="79"/>
      <c r="H24" s="79"/>
      <c r="I24" s="79"/>
      <c r="J24" s="79"/>
      <c r="K24" s="79"/>
      <c r="L24" s="79"/>
      <c r="M24" s="63"/>
      <c r="N24" s="5"/>
    </row>
    <row r="25" spans="1:15" s="12" customFormat="1" x14ac:dyDescent="0.25">
      <c r="A25" s="5"/>
      <c r="B25" s="5"/>
      <c r="C25" s="5"/>
      <c r="D25" s="5"/>
      <c r="E25" s="11"/>
      <c r="F25" s="11"/>
      <c r="G25" s="11"/>
      <c r="H25" s="11"/>
      <c r="I25" s="11"/>
      <c r="J25" s="11"/>
      <c r="K25" s="11"/>
      <c r="L25" s="11"/>
      <c r="M25" s="11"/>
      <c r="N25" s="5"/>
    </row>
    <row r="26" spans="1:15" s="12" customFormat="1" ht="21.75" thickBot="1" x14ac:dyDescent="0.3">
      <c r="A26" s="5"/>
      <c r="B26" s="65" t="s">
        <v>7019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5"/>
    </row>
    <row r="27" spans="1:15" s="12" customFormat="1" ht="15.75" thickBot="1" x14ac:dyDescent="0.3">
      <c r="A27" s="5"/>
      <c r="B27" s="68" t="s">
        <v>34</v>
      </c>
      <c r="C27" s="68"/>
      <c r="D27" s="68"/>
      <c r="E27" s="63"/>
      <c r="F27" s="64"/>
      <c r="G27" s="64"/>
      <c r="H27" s="64"/>
      <c r="I27" s="64"/>
      <c r="J27" s="64"/>
      <c r="K27" s="64"/>
      <c r="L27" s="64"/>
      <c r="M27" s="64"/>
      <c r="N27" s="5"/>
    </row>
    <row r="28" spans="1:15" s="12" customFormat="1" ht="15.75" thickBot="1" x14ac:dyDescent="0.3">
      <c r="A28" s="5"/>
      <c r="B28" s="68" t="s">
        <v>35</v>
      </c>
      <c r="C28" s="68"/>
      <c r="D28" s="68"/>
      <c r="E28" s="79"/>
      <c r="F28" s="79"/>
      <c r="G28" s="79"/>
      <c r="H28" s="79"/>
      <c r="I28" s="79"/>
      <c r="J28" s="79"/>
      <c r="K28" s="79"/>
      <c r="L28" s="79"/>
      <c r="M28" s="63"/>
      <c r="N28" s="5"/>
    </row>
    <row r="29" spans="1:15" s="12" customFormat="1" ht="15.75" thickBot="1" x14ac:dyDescent="0.3">
      <c r="A29" s="5"/>
      <c r="B29" s="68" t="s">
        <v>36</v>
      </c>
      <c r="C29" s="68"/>
      <c r="D29" s="68"/>
      <c r="E29" s="79"/>
      <c r="F29" s="79"/>
      <c r="G29" s="79"/>
      <c r="H29" s="79"/>
      <c r="I29" s="79"/>
      <c r="J29" s="79"/>
      <c r="K29" s="79"/>
      <c r="L29" s="79"/>
      <c r="M29" s="63"/>
      <c r="N29" s="5"/>
    </row>
    <row r="30" spans="1:15" s="12" customFormat="1" ht="15.75" thickBot="1" x14ac:dyDescent="0.3">
      <c r="A30" s="5"/>
      <c r="B30" s="68" t="s">
        <v>37</v>
      </c>
      <c r="C30" s="68"/>
      <c r="D30" s="68"/>
      <c r="E30" s="79"/>
      <c r="F30" s="79"/>
      <c r="G30" s="79"/>
      <c r="H30" s="79"/>
      <c r="I30" s="79"/>
      <c r="J30" s="79"/>
      <c r="K30" s="79"/>
      <c r="L30" s="79"/>
      <c r="M30" s="63"/>
      <c r="N30" s="5"/>
    </row>
    <row r="31" spans="1:15" s="12" customFormat="1" ht="64.5" customHeight="1" thickBot="1" x14ac:dyDescent="0.3">
      <c r="A31" s="5"/>
      <c r="B31" s="68" t="s">
        <v>38</v>
      </c>
      <c r="C31" s="68"/>
      <c r="D31" s="68"/>
      <c r="E31" s="79"/>
      <c r="F31" s="79"/>
      <c r="G31" s="79"/>
      <c r="H31" s="79"/>
      <c r="I31" s="79"/>
      <c r="J31" s="79"/>
      <c r="K31" s="79"/>
      <c r="L31" s="79"/>
      <c r="M31" s="63"/>
      <c r="N31" s="5"/>
    </row>
    <row r="32" spans="1:15" s="12" customFormat="1" x14ac:dyDescent="0.25">
      <c r="A32" s="5"/>
      <c r="B32" s="5"/>
      <c r="C32" s="5"/>
      <c r="D32" s="5"/>
      <c r="E32" s="11"/>
      <c r="F32" s="11"/>
      <c r="G32" s="11"/>
      <c r="H32" s="11"/>
      <c r="I32" s="11"/>
      <c r="J32" s="11"/>
      <c r="K32" s="11"/>
      <c r="L32" s="11"/>
      <c r="M32" s="11"/>
      <c r="N32" s="5"/>
    </row>
    <row r="33" spans="1:14" s="12" customFormat="1" ht="21.75" thickBot="1" x14ac:dyDescent="0.3">
      <c r="A33" s="5"/>
      <c r="B33" s="65" t="s">
        <v>7020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5"/>
    </row>
    <row r="34" spans="1:14" s="12" customFormat="1" ht="15.75" thickBot="1" x14ac:dyDescent="0.3">
      <c r="A34" s="5"/>
      <c r="B34" s="68" t="s">
        <v>34</v>
      </c>
      <c r="C34" s="68"/>
      <c r="D34" s="68"/>
      <c r="E34" s="63"/>
      <c r="F34" s="64"/>
      <c r="G34" s="64"/>
      <c r="H34" s="64"/>
      <c r="I34" s="64"/>
      <c r="J34" s="64"/>
      <c r="K34" s="64"/>
      <c r="L34" s="64"/>
      <c r="M34" s="64"/>
      <c r="N34" s="5"/>
    </row>
    <row r="35" spans="1:14" s="12" customFormat="1" ht="15.75" thickBot="1" x14ac:dyDescent="0.3">
      <c r="A35" s="5"/>
      <c r="B35" s="68" t="s">
        <v>35</v>
      </c>
      <c r="C35" s="68"/>
      <c r="D35" s="68"/>
      <c r="E35" s="79"/>
      <c r="F35" s="79"/>
      <c r="G35" s="79"/>
      <c r="H35" s="79"/>
      <c r="I35" s="79"/>
      <c r="J35" s="79"/>
      <c r="K35" s="79"/>
      <c r="L35" s="79"/>
      <c r="M35" s="63"/>
      <c r="N35" s="5"/>
    </row>
    <row r="36" spans="1:14" s="12" customFormat="1" ht="15.75" thickBot="1" x14ac:dyDescent="0.3">
      <c r="A36" s="5"/>
      <c r="B36" s="68" t="s">
        <v>36</v>
      </c>
      <c r="C36" s="68"/>
      <c r="D36" s="68"/>
      <c r="E36" s="79"/>
      <c r="F36" s="79"/>
      <c r="G36" s="79"/>
      <c r="H36" s="79"/>
      <c r="I36" s="79"/>
      <c r="J36" s="79"/>
      <c r="K36" s="79"/>
      <c r="L36" s="79"/>
      <c r="M36" s="63"/>
      <c r="N36" s="5"/>
    </row>
    <row r="37" spans="1:14" s="12" customFormat="1" ht="15.75" thickBot="1" x14ac:dyDescent="0.3">
      <c r="A37" s="5"/>
      <c r="B37" s="68" t="s">
        <v>37</v>
      </c>
      <c r="C37" s="68"/>
      <c r="D37" s="68"/>
      <c r="E37" s="79"/>
      <c r="F37" s="79"/>
      <c r="G37" s="79"/>
      <c r="H37" s="79"/>
      <c r="I37" s="79"/>
      <c r="J37" s="79"/>
      <c r="K37" s="79"/>
      <c r="L37" s="79"/>
      <c r="M37" s="63"/>
      <c r="N37" s="5"/>
    </row>
    <row r="38" spans="1:14" s="12" customFormat="1" ht="63.75" customHeight="1" thickBot="1" x14ac:dyDescent="0.3">
      <c r="A38" s="5"/>
      <c r="B38" s="68" t="s">
        <v>38</v>
      </c>
      <c r="C38" s="68"/>
      <c r="D38" s="68"/>
      <c r="E38" s="79"/>
      <c r="F38" s="79"/>
      <c r="G38" s="79"/>
      <c r="H38" s="79"/>
      <c r="I38" s="79"/>
      <c r="J38" s="79"/>
      <c r="K38" s="79"/>
      <c r="L38" s="79"/>
      <c r="M38" s="63"/>
      <c r="N38" s="5"/>
    </row>
    <row r="39" spans="1:14" s="12" customFormat="1" x14ac:dyDescent="0.25">
      <c r="A39" s="5"/>
      <c r="B39" s="5"/>
      <c r="C39" s="5"/>
      <c r="D39" s="5"/>
      <c r="E39" s="11"/>
      <c r="F39" s="11"/>
      <c r="G39" s="11"/>
      <c r="H39" s="11"/>
      <c r="I39" s="11"/>
      <c r="J39" s="11"/>
      <c r="K39" s="11"/>
      <c r="L39" s="11"/>
      <c r="M39" s="11"/>
      <c r="N39" s="5"/>
    </row>
    <row r="40" spans="1:14" s="12" customFormat="1" x14ac:dyDescent="0.25">
      <c r="A40" s="5"/>
      <c r="B40" s="5"/>
      <c r="C40" s="5"/>
      <c r="D40" s="5"/>
      <c r="E40" s="11"/>
      <c r="F40" s="11"/>
      <c r="G40" s="11"/>
      <c r="H40" s="11"/>
      <c r="I40" s="11"/>
      <c r="J40" s="11"/>
      <c r="K40" s="11"/>
      <c r="L40" s="11"/>
      <c r="M40" s="11"/>
      <c r="N40" s="5"/>
    </row>
    <row r="41" spans="1:14" s="12" customFormat="1" x14ac:dyDescent="0.25">
      <c r="A41" s="5"/>
      <c r="B41" s="5"/>
      <c r="C41" s="5"/>
      <c r="D41" s="5"/>
      <c r="E41" s="11"/>
      <c r="F41" s="11"/>
      <c r="G41" s="11"/>
      <c r="H41" s="11"/>
      <c r="I41" s="11"/>
      <c r="J41" s="11"/>
      <c r="K41" s="11"/>
      <c r="L41" s="11"/>
      <c r="M41" s="11"/>
      <c r="N41" s="5"/>
    </row>
    <row r="42" spans="1:14" s="12" customFormat="1" hidden="1" x14ac:dyDescent="0.25">
      <c r="E42" s="14"/>
      <c r="F42" s="14"/>
      <c r="G42" s="14"/>
      <c r="H42" s="14"/>
      <c r="I42" s="14"/>
      <c r="J42" s="14"/>
      <c r="K42" s="14"/>
      <c r="L42" s="14"/>
      <c r="M42" s="14"/>
    </row>
  </sheetData>
  <mergeCells count="55">
    <mergeCell ref="B6:D6"/>
    <mergeCell ref="E6:M6"/>
    <mergeCell ref="B7:D7"/>
    <mergeCell ref="E7:M7"/>
    <mergeCell ref="B5:M5"/>
    <mergeCell ref="B8:D8"/>
    <mergeCell ref="E8:M8"/>
    <mergeCell ref="B9:D9"/>
    <mergeCell ref="E9:M9"/>
    <mergeCell ref="B10:D10"/>
    <mergeCell ref="E10:M10"/>
    <mergeCell ref="B20:D20"/>
    <mergeCell ref="E20:M20"/>
    <mergeCell ref="B12:M12"/>
    <mergeCell ref="B13:D13"/>
    <mergeCell ref="E13:M13"/>
    <mergeCell ref="B14:D14"/>
    <mergeCell ref="E14:M14"/>
    <mergeCell ref="B15:D15"/>
    <mergeCell ref="E15:M15"/>
    <mergeCell ref="B16:D16"/>
    <mergeCell ref="E16:M16"/>
    <mergeCell ref="B17:D17"/>
    <mergeCell ref="E17:M17"/>
    <mergeCell ref="B19:M19"/>
    <mergeCell ref="B28:D28"/>
    <mergeCell ref="E28:M28"/>
    <mergeCell ref="B21:D21"/>
    <mergeCell ref="E21:M21"/>
    <mergeCell ref="B22:D22"/>
    <mergeCell ref="E22:M22"/>
    <mergeCell ref="B23:D23"/>
    <mergeCell ref="E23:M23"/>
    <mergeCell ref="B24:D24"/>
    <mergeCell ref="E24:M24"/>
    <mergeCell ref="B26:M26"/>
    <mergeCell ref="B27:D27"/>
    <mergeCell ref="E27:M27"/>
    <mergeCell ref="B29:D29"/>
    <mergeCell ref="E29:M29"/>
    <mergeCell ref="B30:D30"/>
    <mergeCell ref="E30:M30"/>
    <mergeCell ref="B31:D31"/>
    <mergeCell ref="E31:M31"/>
    <mergeCell ref="B37:D37"/>
    <mergeCell ref="E37:M37"/>
    <mergeCell ref="B38:D38"/>
    <mergeCell ref="E38:M38"/>
    <mergeCell ref="B33:M33"/>
    <mergeCell ref="B34:D34"/>
    <mergeCell ref="E34:M34"/>
    <mergeCell ref="B35:D35"/>
    <mergeCell ref="E35:M35"/>
    <mergeCell ref="B36:D36"/>
    <mergeCell ref="E36:M3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7627-FF36-49C7-A9D6-BFEC957B9F4F}">
  <dimension ref="A1:AC75"/>
  <sheetViews>
    <sheetView topLeftCell="A37" zoomScale="66" zoomScaleNormal="66" workbookViewId="0">
      <selection activeCell="A58" sqref="A58"/>
    </sheetView>
  </sheetViews>
  <sheetFormatPr defaultRowHeight="15" x14ac:dyDescent="0.25"/>
  <cols>
    <col min="1" max="1" width="41" customWidth="1"/>
    <col min="2" max="2" width="32.42578125" bestFit="1" customWidth="1"/>
    <col min="3" max="3" width="11.5703125" bestFit="1" customWidth="1"/>
    <col min="4" max="4" width="11" customWidth="1"/>
    <col min="5" max="5" width="13.28515625" bestFit="1" customWidth="1"/>
    <col min="6" max="6" width="11" bestFit="1" customWidth="1"/>
    <col min="7" max="7" width="16" style="35" bestFit="1" customWidth="1"/>
    <col min="8" max="8" width="38.85546875" bestFit="1" customWidth="1"/>
    <col min="9" max="9" width="19.42578125" bestFit="1" customWidth="1"/>
    <col min="10" max="10" width="5.140625" bestFit="1" customWidth="1"/>
    <col min="11" max="11" width="13.5703125" bestFit="1" customWidth="1"/>
    <col min="12" max="12" width="21.5703125" bestFit="1" customWidth="1"/>
    <col min="13" max="13" width="53.140625" bestFit="1" customWidth="1"/>
    <col min="14" max="14" width="29.5703125" bestFit="1" customWidth="1"/>
    <col min="15" max="15" width="22.85546875" bestFit="1" customWidth="1"/>
    <col min="16" max="16" width="46.42578125" bestFit="1" customWidth="1"/>
    <col min="17" max="17" width="8" bestFit="1" customWidth="1"/>
    <col min="18" max="18" width="34.7109375" bestFit="1" customWidth="1"/>
    <col min="19" max="19" width="34.28515625" bestFit="1" customWidth="1"/>
    <col min="20" max="20" width="89.140625" bestFit="1" customWidth="1"/>
    <col min="21" max="21" width="5.28515625" bestFit="1" customWidth="1"/>
    <col min="22" max="22" width="45.42578125" bestFit="1" customWidth="1"/>
    <col min="23" max="23" width="4.7109375" bestFit="1" customWidth="1"/>
    <col min="24" max="24" width="171.140625" bestFit="1" customWidth="1"/>
    <col min="25" max="25" width="167.28515625" bestFit="1" customWidth="1"/>
    <col min="26" max="26" width="168.28515625" bestFit="1" customWidth="1"/>
    <col min="27" max="27" width="158.42578125" bestFit="1" customWidth="1"/>
    <col min="28" max="28" width="165.140625" bestFit="1" customWidth="1"/>
    <col min="29" max="29" width="162.42578125" bestFit="1" customWidth="1"/>
  </cols>
  <sheetData>
    <row r="1" spans="1:29" s="3" customFormat="1" ht="33" customHeight="1" x14ac:dyDescent="0.25">
      <c r="A1" s="25" t="s">
        <v>31</v>
      </c>
      <c r="B1" s="26" t="s">
        <v>4</v>
      </c>
      <c r="C1" s="26" t="s">
        <v>5</v>
      </c>
      <c r="D1" s="26" t="s">
        <v>6</v>
      </c>
      <c r="E1" s="26" t="s">
        <v>7</v>
      </c>
      <c r="F1" s="26" t="s">
        <v>8</v>
      </c>
      <c r="G1" s="33" t="s">
        <v>9</v>
      </c>
      <c r="H1" s="26" t="s">
        <v>10</v>
      </c>
      <c r="I1" s="26" t="s">
        <v>11</v>
      </c>
      <c r="J1" s="26" t="s">
        <v>12</v>
      </c>
      <c r="K1" s="26" t="s">
        <v>14</v>
      </c>
      <c r="L1" s="26" t="s">
        <v>13</v>
      </c>
      <c r="M1" s="27" t="s">
        <v>17</v>
      </c>
      <c r="N1" s="27" t="s">
        <v>16</v>
      </c>
      <c r="O1" s="27" t="s">
        <v>2</v>
      </c>
      <c r="P1" s="27" t="s">
        <v>15</v>
      </c>
      <c r="Q1" s="27" t="s">
        <v>40</v>
      </c>
      <c r="R1" s="27" t="s">
        <v>18</v>
      </c>
      <c r="S1" s="27" t="s">
        <v>19</v>
      </c>
      <c r="T1" s="28" t="s">
        <v>20</v>
      </c>
      <c r="U1" s="28" t="s">
        <v>21</v>
      </c>
      <c r="V1" s="28" t="s">
        <v>22</v>
      </c>
      <c r="W1" s="28" t="s">
        <v>3</v>
      </c>
      <c r="X1" s="29" t="s">
        <v>24</v>
      </c>
      <c r="Y1" s="27" t="s">
        <v>25</v>
      </c>
      <c r="Z1" s="27" t="s">
        <v>26</v>
      </c>
      <c r="AA1" s="27" t="s">
        <v>27</v>
      </c>
      <c r="AB1" s="27" t="s">
        <v>28</v>
      </c>
      <c r="AC1" s="27" t="s">
        <v>29</v>
      </c>
    </row>
    <row r="2" spans="1:29" ht="64.5" x14ac:dyDescent="0.25">
      <c r="A2" s="87" t="s">
        <v>7073</v>
      </c>
      <c r="B2" s="82" t="s">
        <v>460</v>
      </c>
      <c r="C2" s="49" t="s">
        <v>539</v>
      </c>
      <c r="D2" s="49"/>
      <c r="E2" s="48"/>
      <c r="F2" s="57"/>
      <c r="G2" s="58" t="s">
        <v>3608</v>
      </c>
      <c r="H2" s="59" t="s">
        <v>462</v>
      </c>
      <c r="I2" s="59" t="s">
        <v>3609</v>
      </c>
      <c r="J2" s="59" t="s">
        <v>226</v>
      </c>
      <c r="K2" s="49" t="s">
        <v>3610</v>
      </c>
      <c r="L2" s="49"/>
      <c r="M2" s="59" t="s">
        <v>3611</v>
      </c>
      <c r="N2" s="49" t="s">
        <v>300</v>
      </c>
      <c r="O2" s="49"/>
      <c r="P2" s="49"/>
      <c r="Q2" s="49"/>
      <c r="R2" s="49"/>
      <c r="S2" s="60"/>
      <c r="T2" s="49"/>
      <c r="U2" s="49"/>
      <c r="V2" s="49"/>
      <c r="W2" s="49"/>
      <c r="X2" s="61" t="s">
        <v>3612</v>
      </c>
      <c r="Y2" s="61" t="s">
        <v>3613</v>
      </c>
      <c r="Z2" s="61" t="s">
        <v>3614</v>
      </c>
      <c r="AA2" s="61" t="s">
        <v>3615</v>
      </c>
      <c r="AB2" s="61" t="s">
        <v>3616</v>
      </c>
      <c r="AC2" s="61" t="s">
        <v>3617</v>
      </c>
    </row>
    <row r="3" spans="1:29" ht="24.75" x14ac:dyDescent="0.25">
      <c r="A3" s="87" t="s">
        <v>7092</v>
      </c>
      <c r="B3" s="82" t="s">
        <v>7062</v>
      </c>
      <c r="C3" s="49"/>
      <c r="D3" s="49"/>
      <c r="E3" s="48"/>
      <c r="F3" s="57"/>
      <c r="G3" s="58"/>
      <c r="H3" s="59"/>
      <c r="I3" s="59"/>
      <c r="J3" s="59"/>
      <c r="K3" s="49"/>
      <c r="L3" s="49"/>
      <c r="M3" s="59"/>
      <c r="N3" s="49"/>
      <c r="O3" s="49"/>
      <c r="P3" s="49"/>
      <c r="Q3" s="49"/>
      <c r="R3" s="49"/>
      <c r="S3" s="60"/>
      <c r="T3" s="49"/>
      <c r="U3" s="49"/>
      <c r="V3" s="49"/>
      <c r="W3" s="49"/>
      <c r="X3" s="61"/>
      <c r="Y3" s="61"/>
      <c r="Z3" s="61"/>
      <c r="AA3" s="61"/>
      <c r="AB3" s="61"/>
      <c r="AC3" s="61"/>
    </row>
    <row r="4" spans="1:29" ht="26.25" x14ac:dyDescent="0.25">
      <c r="A4" s="93" t="s">
        <v>7076</v>
      </c>
      <c r="B4" s="82" t="s">
        <v>467</v>
      </c>
      <c r="C4" s="49" t="s">
        <v>538</v>
      </c>
      <c r="D4" s="49"/>
      <c r="E4" s="48"/>
      <c r="F4" s="57"/>
      <c r="G4" s="58" t="s">
        <v>6864</v>
      </c>
      <c r="H4" s="59" t="s">
        <v>470</v>
      </c>
      <c r="I4" s="59" t="s">
        <v>6865</v>
      </c>
      <c r="J4" s="59" t="s">
        <v>1044</v>
      </c>
      <c r="K4" s="49" t="s">
        <v>6866</v>
      </c>
      <c r="L4" s="49"/>
      <c r="M4" s="59" t="s">
        <v>6867</v>
      </c>
      <c r="N4" s="49" t="s">
        <v>302</v>
      </c>
      <c r="O4" s="49"/>
      <c r="P4" s="49"/>
      <c r="Q4" s="49"/>
      <c r="R4" s="49"/>
      <c r="S4" s="60"/>
      <c r="T4" s="49"/>
      <c r="U4" s="49"/>
      <c r="V4" s="49"/>
      <c r="W4" s="49"/>
      <c r="X4" s="61" t="s">
        <v>6869</v>
      </c>
      <c r="Y4" s="61" t="s">
        <v>6870</v>
      </c>
      <c r="Z4" s="61" t="s">
        <v>6871</v>
      </c>
      <c r="AA4" s="61" t="s">
        <v>6872</v>
      </c>
      <c r="AB4" s="61" t="s">
        <v>6873</v>
      </c>
      <c r="AC4" s="61" t="s">
        <v>6874</v>
      </c>
    </row>
    <row r="5" spans="1:29" x14ac:dyDescent="0.25">
      <c r="A5" s="47" t="s">
        <v>7023</v>
      </c>
      <c r="B5" s="48" t="s">
        <v>384</v>
      </c>
      <c r="C5" s="49" t="s">
        <v>538</v>
      </c>
      <c r="D5" s="49"/>
      <c r="E5" s="50">
        <v>8194151627</v>
      </c>
      <c r="F5" s="51">
        <v>33620</v>
      </c>
      <c r="G5" s="52">
        <v>31991295780</v>
      </c>
      <c r="H5" s="53" t="s">
        <v>386</v>
      </c>
      <c r="I5" s="50" t="s">
        <v>195</v>
      </c>
      <c r="J5" s="50" t="s">
        <v>385</v>
      </c>
      <c r="K5" s="49" t="s">
        <v>4305</v>
      </c>
      <c r="L5" s="49" t="s">
        <v>297</v>
      </c>
      <c r="M5" s="54" t="s">
        <v>4306</v>
      </c>
      <c r="N5" s="54" t="s">
        <v>301</v>
      </c>
      <c r="O5" s="54" t="s">
        <v>578</v>
      </c>
      <c r="P5" s="54" t="s">
        <v>4307</v>
      </c>
      <c r="Q5" s="54">
        <v>42738</v>
      </c>
      <c r="R5" s="54" t="s">
        <v>723</v>
      </c>
      <c r="S5" s="55" t="s">
        <v>723</v>
      </c>
      <c r="T5" s="54" t="s">
        <v>581</v>
      </c>
      <c r="U5" s="54" t="s">
        <v>582</v>
      </c>
      <c r="V5" s="54" t="s">
        <v>4308</v>
      </c>
      <c r="W5" s="54" t="s">
        <v>582</v>
      </c>
      <c r="X5" s="54" t="s">
        <v>4309</v>
      </c>
      <c r="Y5" s="54" t="s">
        <v>4310</v>
      </c>
      <c r="Z5" s="54" t="s">
        <v>4311</v>
      </c>
      <c r="AA5" s="54" t="s">
        <v>4312</v>
      </c>
      <c r="AB5" s="54" t="s">
        <v>4313</v>
      </c>
      <c r="AC5" s="54" t="s">
        <v>4314</v>
      </c>
    </row>
    <row r="6" spans="1:29" ht="51.75" x14ac:dyDescent="0.25">
      <c r="A6" s="90" t="s">
        <v>7096</v>
      </c>
      <c r="B6" s="82" t="s">
        <v>7066</v>
      </c>
      <c r="C6" s="49" t="s">
        <v>539</v>
      </c>
      <c r="D6" s="49"/>
      <c r="E6" s="48"/>
      <c r="F6" s="57"/>
      <c r="G6" s="58" t="s">
        <v>6779</v>
      </c>
      <c r="H6" s="59" t="s">
        <v>524</v>
      </c>
      <c r="I6" s="59" t="s">
        <v>523</v>
      </c>
      <c r="J6" s="59" t="s">
        <v>1844</v>
      </c>
      <c r="K6" s="49" t="s">
        <v>6780</v>
      </c>
      <c r="L6" s="49"/>
      <c r="M6" s="59" t="s">
        <v>522</v>
      </c>
      <c r="N6" s="49" t="s">
        <v>300</v>
      </c>
      <c r="O6" s="49"/>
      <c r="P6" s="49"/>
      <c r="Q6" s="49"/>
      <c r="R6" s="49"/>
      <c r="S6" s="60"/>
      <c r="T6" s="49"/>
      <c r="U6" s="49"/>
      <c r="V6" s="49"/>
      <c r="W6" s="49"/>
      <c r="X6" s="61" t="s">
        <v>6782</v>
      </c>
      <c r="Y6" s="61" t="s">
        <v>6783</v>
      </c>
      <c r="Z6" s="61" t="s">
        <v>6784</v>
      </c>
      <c r="AA6" s="61" t="s">
        <v>6785</v>
      </c>
      <c r="AB6" s="61" t="s">
        <v>6786</v>
      </c>
      <c r="AC6" s="61" t="s">
        <v>6787</v>
      </c>
    </row>
    <row r="7" spans="1:29" ht="39" x14ac:dyDescent="0.25">
      <c r="A7" s="90" t="s">
        <v>7078</v>
      </c>
      <c r="B7" s="82" t="s">
        <v>7053</v>
      </c>
      <c r="C7" s="49" t="s">
        <v>539</v>
      </c>
      <c r="D7" s="49"/>
      <c r="E7" s="48"/>
      <c r="F7" s="57"/>
      <c r="G7" s="58" t="s">
        <v>2329</v>
      </c>
      <c r="H7" s="59" t="s">
        <v>2330</v>
      </c>
      <c r="I7" s="59" t="s">
        <v>2331</v>
      </c>
      <c r="J7" s="59" t="s">
        <v>382</v>
      </c>
      <c r="K7" s="49" t="s">
        <v>2332</v>
      </c>
      <c r="L7" s="49"/>
      <c r="M7" s="59" t="s">
        <v>2333</v>
      </c>
      <c r="N7" s="49" t="s">
        <v>300</v>
      </c>
      <c r="O7" s="49"/>
      <c r="P7" s="49"/>
      <c r="Q7" s="49"/>
      <c r="R7" s="49"/>
      <c r="S7" s="60"/>
      <c r="T7" s="49"/>
      <c r="U7" s="49"/>
      <c r="V7" s="49"/>
      <c r="W7" s="49"/>
      <c r="X7" s="61" t="s">
        <v>2335</v>
      </c>
      <c r="Y7" s="61" t="s">
        <v>2336</v>
      </c>
      <c r="Z7" s="61" t="s">
        <v>2337</v>
      </c>
      <c r="AA7" s="61" t="s">
        <v>2338</v>
      </c>
      <c r="AB7" s="61" t="s">
        <v>2339</v>
      </c>
      <c r="AC7" s="61" t="s">
        <v>2340</v>
      </c>
    </row>
    <row r="8" spans="1:29" ht="51.75" x14ac:dyDescent="0.25">
      <c r="A8" s="97" t="s">
        <v>7032</v>
      </c>
      <c r="B8" s="56" t="s">
        <v>7030</v>
      </c>
      <c r="C8" s="49" t="str">
        <f>'[1]60 empreendedores da mentoria'!D3</f>
        <v>Feminino</v>
      </c>
      <c r="D8" s="49"/>
      <c r="E8" s="48"/>
      <c r="F8" s="57">
        <v>32888</v>
      </c>
      <c r="G8" s="58" t="s">
        <v>6993</v>
      </c>
      <c r="H8" s="59" t="s">
        <v>6994</v>
      </c>
      <c r="I8" s="59" t="s">
        <v>6995</v>
      </c>
      <c r="J8" s="59" t="s">
        <v>227</v>
      </c>
      <c r="K8" s="49" t="s">
        <v>6996</v>
      </c>
      <c r="L8" s="49" t="s">
        <v>295</v>
      </c>
      <c r="M8" s="59" t="s">
        <v>6997</v>
      </c>
      <c r="N8" s="49" t="s">
        <v>300</v>
      </c>
      <c r="O8" s="49" t="s">
        <v>649</v>
      </c>
      <c r="P8" s="49" t="s">
        <v>6998</v>
      </c>
      <c r="Q8" s="49">
        <v>43267</v>
      </c>
      <c r="R8" s="49"/>
      <c r="S8" s="60"/>
      <c r="T8" s="49" t="s">
        <v>667</v>
      </c>
      <c r="U8" s="49" t="s">
        <v>582</v>
      </c>
      <c r="V8" s="49" t="s">
        <v>583</v>
      </c>
      <c r="W8" s="49" t="s">
        <v>582</v>
      </c>
      <c r="X8" s="61" t="s">
        <v>6999</v>
      </c>
      <c r="Y8" s="61" t="s">
        <v>7000</v>
      </c>
      <c r="Z8" s="61" t="s">
        <v>7001</v>
      </c>
      <c r="AA8" s="61" t="s">
        <v>7002</v>
      </c>
      <c r="AB8" s="61" t="s">
        <v>7003</v>
      </c>
      <c r="AC8" s="61" t="s">
        <v>7004</v>
      </c>
    </row>
    <row r="9" spans="1:29" ht="39" x14ac:dyDescent="0.25">
      <c r="A9" s="90" t="s">
        <v>7081</v>
      </c>
      <c r="B9" s="82" t="s">
        <v>485</v>
      </c>
      <c r="C9" s="49" t="s">
        <v>538</v>
      </c>
      <c r="D9" s="49"/>
      <c r="E9" s="48"/>
      <c r="F9" s="57"/>
      <c r="G9" s="58" t="s">
        <v>5767</v>
      </c>
      <c r="H9" s="59" t="s">
        <v>487</v>
      </c>
      <c r="I9" s="59" t="s">
        <v>486</v>
      </c>
      <c r="J9" s="59" t="s">
        <v>382</v>
      </c>
      <c r="K9" s="49" t="s">
        <v>5768</v>
      </c>
      <c r="L9" s="49"/>
      <c r="M9" s="59" t="s">
        <v>5769</v>
      </c>
      <c r="N9" s="49" t="s">
        <v>300</v>
      </c>
      <c r="O9" s="49"/>
      <c r="P9" s="49"/>
      <c r="Q9" s="49"/>
      <c r="R9" s="49"/>
      <c r="S9" s="60"/>
      <c r="T9" s="49"/>
      <c r="U9" s="49"/>
      <c r="V9" s="49"/>
      <c r="W9" s="49"/>
      <c r="X9" s="61" t="s">
        <v>5771</v>
      </c>
      <c r="Y9" s="61" t="s">
        <v>5772</v>
      </c>
      <c r="Z9" s="61" t="s">
        <v>5773</v>
      </c>
      <c r="AA9" s="61" t="s">
        <v>5774</v>
      </c>
      <c r="AB9" s="61" t="s">
        <v>5775</v>
      </c>
      <c r="AC9" s="61" t="s">
        <v>5776</v>
      </c>
    </row>
    <row r="10" spans="1:29" ht="64.5" x14ac:dyDescent="0.25">
      <c r="A10" s="90" t="s">
        <v>7084</v>
      </c>
      <c r="B10" s="82" t="s">
        <v>496</v>
      </c>
      <c r="C10" s="49" t="s">
        <v>539</v>
      </c>
      <c r="D10" s="49"/>
      <c r="E10" s="48"/>
      <c r="F10" s="57"/>
      <c r="G10" s="58" t="s">
        <v>5753</v>
      </c>
      <c r="H10" s="59" t="s">
        <v>498</v>
      </c>
      <c r="I10" s="59" t="s">
        <v>196</v>
      </c>
      <c r="J10" s="59" t="s">
        <v>226</v>
      </c>
      <c r="K10" s="49" t="s">
        <v>5754</v>
      </c>
      <c r="L10" s="49"/>
      <c r="M10" s="59" t="s">
        <v>5756</v>
      </c>
      <c r="N10" s="49" t="s">
        <v>300</v>
      </c>
      <c r="O10" s="49"/>
      <c r="P10" s="49"/>
      <c r="Q10" s="49"/>
      <c r="R10" s="49"/>
      <c r="S10" s="60"/>
      <c r="T10" s="49"/>
      <c r="U10" s="49"/>
      <c r="V10" s="49"/>
      <c r="W10" s="49"/>
      <c r="X10" s="61" t="s">
        <v>5759</v>
      </c>
      <c r="Y10" s="61" t="s">
        <v>5760</v>
      </c>
      <c r="Z10" s="61" t="s">
        <v>5761</v>
      </c>
      <c r="AA10" s="61" t="s">
        <v>5762</v>
      </c>
      <c r="AB10" s="61" t="s">
        <v>5763</v>
      </c>
      <c r="AC10" s="61" t="s">
        <v>5764</v>
      </c>
    </row>
    <row r="11" spans="1:29" ht="26.25" x14ac:dyDescent="0.25">
      <c r="A11" s="56" t="s">
        <v>7033</v>
      </c>
      <c r="B11" s="56" t="s">
        <v>7031</v>
      </c>
      <c r="C11" s="49" t="str">
        <f>'[1]60 empreendedores da mentoria'!D3</f>
        <v>Feminino</v>
      </c>
      <c r="D11" s="49"/>
      <c r="E11" s="48"/>
      <c r="F11" s="57">
        <v>30714</v>
      </c>
      <c r="G11" s="58" t="s">
        <v>4088</v>
      </c>
      <c r="H11" s="59" t="s">
        <v>4089</v>
      </c>
      <c r="I11" s="59" t="s">
        <v>3293</v>
      </c>
      <c r="J11" s="59" t="s">
        <v>611</v>
      </c>
      <c r="K11" s="49" t="s">
        <v>4090</v>
      </c>
      <c r="L11" s="49" t="s">
        <v>296</v>
      </c>
      <c r="M11" s="59" t="s">
        <v>4091</v>
      </c>
      <c r="N11" s="49" t="s">
        <v>300</v>
      </c>
      <c r="O11" s="49" t="s">
        <v>649</v>
      </c>
      <c r="P11" s="49" t="s">
        <v>4092</v>
      </c>
      <c r="Q11" s="49">
        <v>43122</v>
      </c>
      <c r="R11" s="49"/>
      <c r="S11" s="60"/>
      <c r="T11" s="49" t="s">
        <v>581</v>
      </c>
      <c r="U11" s="49" t="s">
        <v>582</v>
      </c>
      <c r="V11" s="49" t="s">
        <v>651</v>
      </c>
      <c r="W11" s="49" t="s">
        <v>582</v>
      </c>
      <c r="X11" s="61" t="s">
        <v>4093</v>
      </c>
      <c r="Y11" s="61" t="s">
        <v>4094</v>
      </c>
      <c r="Z11" s="61" t="s">
        <v>4095</v>
      </c>
      <c r="AA11" s="61" t="s">
        <v>4096</v>
      </c>
      <c r="AB11" s="61" t="s">
        <v>4097</v>
      </c>
      <c r="AC11" s="61" t="s">
        <v>4098</v>
      </c>
    </row>
    <row r="12" spans="1:29" ht="26.25" x14ac:dyDescent="0.25">
      <c r="A12" s="87" t="s">
        <v>7090</v>
      </c>
      <c r="B12" s="82" t="s">
        <v>7061</v>
      </c>
      <c r="C12" s="49" t="s">
        <v>539</v>
      </c>
      <c r="D12" s="49"/>
      <c r="E12" s="48"/>
      <c r="F12" s="57"/>
      <c r="G12" s="58" t="s">
        <v>6930</v>
      </c>
      <c r="H12" s="59" t="s">
        <v>6931</v>
      </c>
      <c r="I12" s="59" t="s">
        <v>197</v>
      </c>
      <c r="J12" s="59" t="s">
        <v>611</v>
      </c>
      <c r="K12" s="49" t="s">
        <v>6932</v>
      </c>
      <c r="L12" s="49"/>
      <c r="M12" s="59" t="s">
        <v>6933</v>
      </c>
      <c r="N12" s="49" t="s">
        <v>301</v>
      </c>
      <c r="O12" s="49"/>
      <c r="P12" s="49"/>
      <c r="Q12" s="49"/>
      <c r="R12" s="49"/>
      <c r="S12" s="60"/>
      <c r="T12" s="49"/>
      <c r="U12" s="49"/>
      <c r="V12" s="49"/>
      <c r="W12" s="49"/>
      <c r="X12" s="61" t="s">
        <v>6935</v>
      </c>
      <c r="Y12" s="61" t="s">
        <v>6936</v>
      </c>
      <c r="Z12" s="61" t="s">
        <v>6937</v>
      </c>
      <c r="AA12" s="61" t="s">
        <v>6938</v>
      </c>
      <c r="AB12" s="61" t="s">
        <v>6939</v>
      </c>
      <c r="AC12" s="61" t="s">
        <v>6940</v>
      </c>
    </row>
    <row r="13" spans="1:29" ht="39" x14ac:dyDescent="0.25">
      <c r="A13" s="87" t="s">
        <v>7090</v>
      </c>
      <c r="B13" s="82" t="s">
        <v>381</v>
      </c>
      <c r="C13" s="49" t="s">
        <v>539</v>
      </c>
      <c r="D13" s="49"/>
      <c r="E13" s="48"/>
      <c r="F13" s="57"/>
      <c r="G13" s="58" t="s">
        <v>5388</v>
      </c>
      <c r="H13" s="59" t="s">
        <v>383</v>
      </c>
      <c r="I13" s="59" t="s">
        <v>382</v>
      </c>
      <c r="J13" s="59" t="s">
        <v>382</v>
      </c>
      <c r="K13" s="49" t="s">
        <v>5389</v>
      </c>
      <c r="L13" s="49"/>
      <c r="M13" s="59" t="s">
        <v>5390</v>
      </c>
      <c r="N13" s="49" t="s">
        <v>300</v>
      </c>
      <c r="O13" s="49"/>
      <c r="P13" s="49"/>
      <c r="Q13" s="49"/>
      <c r="R13" s="49"/>
      <c r="S13" s="60"/>
      <c r="T13" s="49"/>
      <c r="U13" s="49"/>
      <c r="V13" s="49"/>
      <c r="W13" s="49"/>
      <c r="X13" s="61" t="s">
        <v>5393</v>
      </c>
      <c r="Y13" s="61" t="s">
        <v>5394</v>
      </c>
      <c r="Z13" s="61" t="s">
        <v>5395</v>
      </c>
      <c r="AA13" s="61" t="s">
        <v>5396</v>
      </c>
      <c r="AB13" s="61" t="s">
        <v>5397</v>
      </c>
      <c r="AC13" s="61" t="s">
        <v>5398</v>
      </c>
    </row>
    <row r="14" spans="1:29" ht="15.75" x14ac:dyDescent="0.25">
      <c r="A14" s="99" t="s">
        <v>7110</v>
      </c>
      <c r="B14" s="48" t="s">
        <v>394</v>
      </c>
      <c r="C14" s="49" t="s">
        <v>539</v>
      </c>
      <c r="D14" s="49"/>
      <c r="E14" s="50">
        <v>7357318613</v>
      </c>
      <c r="F14" s="51">
        <v>31493</v>
      </c>
      <c r="G14" s="52">
        <v>31993066752</v>
      </c>
      <c r="H14" s="48"/>
      <c r="I14" s="50" t="s">
        <v>195</v>
      </c>
      <c r="J14" s="50" t="s">
        <v>385</v>
      </c>
      <c r="K14" s="49"/>
      <c r="L14" s="49"/>
      <c r="M14" s="54"/>
      <c r="N14" s="54"/>
      <c r="O14" s="54"/>
      <c r="P14" s="54"/>
      <c r="Q14" s="54"/>
      <c r="R14" s="54"/>
      <c r="S14" s="55"/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29" ht="26.25" x14ac:dyDescent="0.25">
      <c r="A15" s="87" t="s">
        <v>7111</v>
      </c>
      <c r="B15" s="82" t="s">
        <v>7058</v>
      </c>
      <c r="C15" s="49" t="s">
        <v>538</v>
      </c>
      <c r="D15" s="49"/>
      <c r="E15" s="48"/>
      <c r="F15" s="57"/>
      <c r="G15" s="58" t="s">
        <v>4728</v>
      </c>
      <c r="H15" s="59" t="s">
        <v>510</v>
      </c>
      <c r="I15" s="59" t="s">
        <v>396</v>
      </c>
      <c r="J15" s="59" t="s">
        <v>1831</v>
      </c>
      <c r="K15" s="49" t="s">
        <v>4729</v>
      </c>
      <c r="L15" s="49"/>
      <c r="M15" s="59" t="s">
        <v>4730</v>
      </c>
      <c r="N15" s="49" t="s">
        <v>301</v>
      </c>
      <c r="O15" s="49"/>
      <c r="P15" s="49"/>
      <c r="Q15" s="49"/>
      <c r="R15" s="49"/>
      <c r="S15" s="60"/>
      <c r="T15" s="49"/>
      <c r="U15" s="49"/>
      <c r="V15" s="49"/>
      <c r="W15" s="49"/>
      <c r="X15" s="61" t="s">
        <v>4733</v>
      </c>
      <c r="Y15" s="61" t="s">
        <v>4734</v>
      </c>
      <c r="Z15" s="61" t="s">
        <v>4735</v>
      </c>
      <c r="AA15" s="61" t="s">
        <v>4736</v>
      </c>
      <c r="AB15" s="61" t="s">
        <v>4737</v>
      </c>
      <c r="AC15" s="61" t="s">
        <v>4738</v>
      </c>
    </row>
    <row r="16" spans="1:29" x14ac:dyDescent="0.25">
      <c r="A16" s="90" t="s">
        <v>7094</v>
      </c>
      <c r="B16" s="82" t="s">
        <v>7064</v>
      </c>
      <c r="C16" s="49"/>
      <c r="D16" s="49"/>
      <c r="E16" s="48"/>
      <c r="F16" s="57"/>
      <c r="G16" s="58"/>
      <c r="H16" s="59"/>
      <c r="I16" s="59"/>
      <c r="J16" s="59"/>
      <c r="K16" s="49"/>
      <c r="L16" s="49"/>
      <c r="M16" s="59"/>
      <c r="N16" s="49"/>
      <c r="O16" s="49"/>
      <c r="P16" s="49"/>
      <c r="Q16" s="49"/>
      <c r="R16" s="49"/>
      <c r="S16" s="60"/>
      <c r="T16" s="49"/>
      <c r="U16" s="49"/>
      <c r="V16" s="49"/>
      <c r="W16" s="49"/>
      <c r="X16" s="61"/>
      <c r="Y16" s="61"/>
      <c r="Z16" s="61"/>
      <c r="AA16" s="61"/>
      <c r="AB16" s="61"/>
      <c r="AC16" s="61"/>
    </row>
    <row r="17" spans="1:29" x14ac:dyDescent="0.25">
      <c r="A17" s="97" t="s">
        <v>7024</v>
      </c>
      <c r="B17" s="48" t="s">
        <v>41</v>
      </c>
      <c r="C17" s="49" t="str">
        <f>'[1]60 empreendedores da mentoria'!D5</f>
        <v>Feminino</v>
      </c>
      <c r="D17" s="49"/>
      <c r="E17" s="50">
        <v>78805171204</v>
      </c>
      <c r="F17" s="51">
        <v>31254</v>
      </c>
      <c r="G17" s="52">
        <v>92981968363</v>
      </c>
      <c r="H17" s="50" t="s">
        <v>99</v>
      </c>
      <c r="I17" s="50" t="s">
        <v>387</v>
      </c>
      <c r="J17" s="50" t="s">
        <v>388</v>
      </c>
      <c r="K17" s="49" t="s">
        <v>262</v>
      </c>
      <c r="L17" s="49" t="s">
        <v>297</v>
      </c>
      <c r="M17" s="54" t="s">
        <v>5941</v>
      </c>
      <c r="N17" s="54" t="s">
        <v>301</v>
      </c>
      <c r="O17" s="54" t="s">
        <v>615</v>
      </c>
      <c r="P17" s="54" t="s">
        <v>5942</v>
      </c>
      <c r="Q17" s="54">
        <v>42030</v>
      </c>
      <c r="R17" s="54" t="s">
        <v>633</v>
      </c>
      <c r="S17" s="55" t="s">
        <v>633</v>
      </c>
      <c r="T17" s="54" t="s">
        <v>581</v>
      </c>
      <c r="U17" s="54" t="s">
        <v>582</v>
      </c>
      <c r="V17" s="54" t="s">
        <v>5277</v>
      </c>
      <c r="W17" s="54" t="s">
        <v>582</v>
      </c>
      <c r="X17" s="54" t="s">
        <v>5943</v>
      </c>
      <c r="Y17" s="54" t="s">
        <v>5944</v>
      </c>
      <c r="Z17" s="54" t="s">
        <v>330</v>
      </c>
      <c r="AA17" s="54" t="s">
        <v>5945</v>
      </c>
      <c r="AB17" s="54" t="s">
        <v>5946</v>
      </c>
      <c r="AC17" s="54" t="s">
        <v>5947</v>
      </c>
    </row>
    <row r="18" spans="1:29" x14ac:dyDescent="0.25">
      <c r="A18" s="90" t="s">
        <v>7112</v>
      </c>
      <c r="B18" s="82" t="s">
        <v>471</v>
      </c>
      <c r="C18" s="49"/>
      <c r="D18" s="49"/>
      <c r="E18" s="48"/>
      <c r="F18" s="57"/>
      <c r="G18" s="58"/>
      <c r="H18" s="59"/>
      <c r="I18" s="59"/>
      <c r="J18" s="59"/>
      <c r="K18" s="49"/>
      <c r="L18" s="49"/>
      <c r="M18" s="59"/>
      <c r="N18" s="49"/>
      <c r="O18" s="49"/>
      <c r="P18" s="49"/>
      <c r="Q18" s="49"/>
      <c r="R18" s="49"/>
      <c r="S18" s="60"/>
      <c r="T18" s="49"/>
      <c r="U18" s="49"/>
      <c r="V18" s="49"/>
      <c r="W18" s="49"/>
      <c r="X18" s="61"/>
      <c r="Y18" s="61"/>
      <c r="Z18" s="61"/>
      <c r="AA18" s="61"/>
      <c r="AB18" s="61"/>
      <c r="AC18" s="61"/>
    </row>
    <row r="19" spans="1:29" x14ac:dyDescent="0.25">
      <c r="A19" s="90" t="s">
        <v>7113</v>
      </c>
      <c r="B19" s="82" t="s">
        <v>475</v>
      </c>
      <c r="C19" s="49"/>
      <c r="D19" s="49"/>
      <c r="E19" s="48"/>
      <c r="F19" s="57"/>
      <c r="G19" s="58"/>
      <c r="H19" s="59"/>
      <c r="I19" s="59"/>
      <c r="J19" s="59"/>
      <c r="K19" s="49"/>
      <c r="L19" s="49"/>
      <c r="M19" s="59"/>
      <c r="N19" s="49"/>
      <c r="O19" s="49"/>
      <c r="P19" s="49"/>
      <c r="Q19" s="49"/>
      <c r="R19" s="49"/>
      <c r="S19" s="60"/>
      <c r="T19" s="49"/>
      <c r="U19" s="49"/>
      <c r="V19" s="49"/>
      <c r="W19" s="49"/>
      <c r="X19" s="61"/>
      <c r="Y19" s="61"/>
      <c r="Z19" s="61"/>
      <c r="AA19" s="61"/>
      <c r="AB19" s="61"/>
      <c r="AC19" s="61"/>
    </row>
    <row r="20" spans="1:29" x14ac:dyDescent="0.25">
      <c r="A20" s="90" t="s">
        <v>7089</v>
      </c>
      <c r="B20" s="82" t="s">
        <v>7060</v>
      </c>
      <c r="C20" s="49"/>
      <c r="D20" s="49"/>
      <c r="E20" s="48"/>
      <c r="F20" s="57"/>
      <c r="G20" s="58"/>
      <c r="H20" s="59"/>
      <c r="I20" s="59"/>
      <c r="J20" s="59"/>
      <c r="K20" s="49"/>
      <c r="L20" s="49"/>
      <c r="M20" s="59"/>
      <c r="N20" s="49"/>
      <c r="O20" s="49"/>
      <c r="P20" s="49"/>
      <c r="Q20" s="49"/>
      <c r="R20" s="49"/>
      <c r="S20" s="60"/>
      <c r="T20" s="49"/>
      <c r="U20" s="49"/>
      <c r="V20" s="49"/>
      <c r="W20" s="49"/>
      <c r="X20" s="61"/>
      <c r="Y20" s="61"/>
      <c r="Z20" s="61"/>
      <c r="AA20" s="61"/>
      <c r="AB20" s="61"/>
      <c r="AC20" s="61"/>
    </row>
    <row r="21" spans="1:29" x14ac:dyDescent="0.25">
      <c r="A21" s="87" t="s">
        <v>7114</v>
      </c>
      <c r="B21" s="82" t="s">
        <v>499</v>
      </c>
      <c r="C21" s="49"/>
      <c r="D21" s="49"/>
      <c r="E21" s="48"/>
      <c r="F21" s="57"/>
      <c r="G21" s="58"/>
      <c r="H21" s="59"/>
      <c r="I21" s="59"/>
      <c r="J21" s="59"/>
      <c r="K21" s="49"/>
      <c r="L21" s="49"/>
      <c r="M21" s="59"/>
      <c r="N21" s="49"/>
      <c r="O21" s="49"/>
      <c r="P21" s="49"/>
      <c r="Q21" s="49"/>
      <c r="R21" s="49"/>
      <c r="S21" s="60"/>
      <c r="T21" s="49"/>
      <c r="U21" s="49"/>
      <c r="V21" s="49"/>
      <c r="W21" s="49"/>
      <c r="X21" s="61"/>
      <c r="Y21" s="61"/>
      <c r="Z21" s="61"/>
      <c r="AA21" s="61"/>
      <c r="AB21" s="61"/>
      <c r="AC21" s="61"/>
    </row>
    <row r="22" spans="1:29" ht="26.25" x14ac:dyDescent="0.25">
      <c r="A22" s="87" t="s">
        <v>7115</v>
      </c>
      <c r="B22" s="82" t="s">
        <v>502</v>
      </c>
      <c r="C22" s="49" t="s">
        <v>538</v>
      </c>
      <c r="D22" s="49"/>
      <c r="E22" s="48"/>
      <c r="F22" s="57"/>
      <c r="G22" s="58" t="s">
        <v>3719</v>
      </c>
      <c r="H22" s="59" t="s">
        <v>505</v>
      </c>
      <c r="I22" s="59" t="s">
        <v>3720</v>
      </c>
      <c r="J22" s="59" t="s">
        <v>806</v>
      </c>
      <c r="K22" s="49" t="s">
        <v>3721</v>
      </c>
      <c r="L22" s="49"/>
      <c r="M22" s="59" t="s">
        <v>3722</v>
      </c>
      <c r="N22" s="49" t="s">
        <v>300</v>
      </c>
      <c r="O22" s="49"/>
      <c r="P22" s="49"/>
      <c r="Q22" s="49"/>
      <c r="R22" s="49"/>
      <c r="S22" s="60"/>
      <c r="T22" s="49"/>
      <c r="U22" s="49"/>
      <c r="V22" s="49"/>
      <c r="W22" s="49"/>
      <c r="X22" s="61" t="s">
        <v>3724</v>
      </c>
      <c r="Y22" s="61" t="s">
        <v>3725</v>
      </c>
      <c r="Z22" s="61" t="s">
        <v>3726</v>
      </c>
      <c r="AA22" s="61" t="s">
        <v>3727</v>
      </c>
      <c r="AB22" s="61" t="s">
        <v>3728</v>
      </c>
      <c r="AC22" s="61" t="s">
        <v>3729</v>
      </c>
    </row>
    <row r="23" spans="1:29" ht="64.5" x14ac:dyDescent="0.25">
      <c r="A23" s="90" t="s">
        <v>7072</v>
      </c>
      <c r="B23" s="82" t="s">
        <v>458</v>
      </c>
      <c r="C23" s="49" t="s">
        <v>539</v>
      </c>
      <c r="D23" s="49"/>
      <c r="E23" s="48"/>
      <c r="F23" s="57"/>
      <c r="G23" s="58" t="s">
        <v>135</v>
      </c>
      <c r="H23" s="59" t="s">
        <v>75</v>
      </c>
      <c r="I23" s="59" t="s">
        <v>194</v>
      </c>
      <c r="J23" s="59" t="s">
        <v>226</v>
      </c>
      <c r="K23" s="49" t="s">
        <v>238</v>
      </c>
      <c r="L23" s="49"/>
      <c r="M23" s="59" t="s">
        <v>2052</v>
      </c>
      <c r="N23" s="49" t="s">
        <v>300</v>
      </c>
      <c r="O23" s="49"/>
      <c r="P23" s="49"/>
      <c r="Q23" s="49"/>
      <c r="R23" s="49"/>
      <c r="S23" s="60"/>
      <c r="T23" s="49"/>
      <c r="U23" s="49"/>
      <c r="V23" s="49"/>
      <c r="W23" s="49"/>
      <c r="X23" s="61" t="s">
        <v>303</v>
      </c>
      <c r="Y23" s="61" t="s">
        <v>2054</v>
      </c>
      <c r="Z23" s="61" t="s">
        <v>2055</v>
      </c>
      <c r="AA23" s="61" t="s">
        <v>2056</v>
      </c>
      <c r="AB23" s="61" t="s">
        <v>350</v>
      </c>
      <c r="AC23" s="61" t="s">
        <v>363</v>
      </c>
    </row>
    <row r="24" spans="1:29" x14ac:dyDescent="0.25">
      <c r="A24" s="56" t="s">
        <v>7025</v>
      </c>
      <c r="B24" s="48" t="s">
        <v>389</v>
      </c>
      <c r="C24" s="49" t="str">
        <f>'[1]60 empreendedores da mentoria'!D6</f>
        <v>Feminino</v>
      </c>
      <c r="D24" s="49"/>
      <c r="E24" s="50">
        <v>68889119934</v>
      </c>
      <c r="F24" s="51">
        <v>43801</v>
      </c>
      <c r="G24" s="52" t="s">
        <v>390</v>
      </c>
      <c r="H24" s="53" t="s">
        <v>393</v>
      </c>
      <c r="I24" s="50" t="s">
        <v>391</v>
      </c>
      <c r="J24" s="50" t="s">
        <v>392</v>
      </c>
      <c r="K24" s="49" t="s">
        <v>4170</v>
      </c>
      <c r="L24" s="49" t="s">
        <v>297</v>
      </c>
      <c r="M24" s="54" t="s">
        <v>4171</v>
      </c>
      <c r="N24" s="54" t="s">
        <v>302</v>
      </c>
      <c r="O24" s="54" t="s">
        <v>578</v>
      </c>
      <c r="P24" s="54" t="s">
        <v>4172</v>
      </c>
      <c r="Q24" s="54">
        <v>43313</v>
      </c>
      <c r="R24" s="54" t="s">
        <v>580</v>
      </c>
      <c r="S24" s="55" t="s">
        <v>580</v>
      </c>
      <c r="T24" s="54" t="s">
        <v>581</v>
      </c>
      <c r="U24" s="54" t="s">
        <v>582</v>
      </c>
      <c r="V24" s="54" t="s">
        <v>4173</v>
      </c>
      <c r="W24" s="54" t="s">
        <v>582</v>
      </c>
      <c r="X24" s="54" t="s">
        <v>4174</v>
      </c>
      <c r="Y24" s="54" t="s">
        <v>4175</v>
      </c>
      <c r="Z24" s="54" t="s">
        <v>4176</v>
      </c>
      <c r="AA24" s="54" t="s">
        <v>4177</v>
      </c>
      <c r="AB24" s="54" t="s">
        <v>4178</v>
      </c>
      <c r="AC24" s="54" t="s">
        <v>4179</v>
      </c>
    </row>
    <row r="25" spans="1:29" x14ac:dyDescent="0.25">
      <c r="A25" s="62" t="s">
        <v>7047</v>
      </c>
      <c r="B25" s="48" t="s">
        <v>378</v>
      </c>
      <c r="C25" s="49" t="str">
        <f>'[1]60 empreendedores da mentoria'!D2</f>
        <v>Feminino</v>
      </c>
      <c r="D25" s="49"/>
      <c r="E25" s="50">
        <v>22630421805</v>
      </c>
      <c r="F25" s="51">
        <v>30602</v>
      </c>
      <c r="G25" s="52">
        <v>11983876966</v>
      </c>
      <c r="H25" s="53" t="s">
        <v>380</v>
      </c>
      <c r="I25" s="50" t="s">
        <v>198</v>
      </c>
      <c r="J25" s="50" t="s">
        <v>379</v>
      </c>
      <c r="K25" s="49" t="s">
        <v>1869</v>
      </c>
      <c r="L25" s="49" t="s">
        <v>296</v>
      </c>
      <c r="M25" s="54" t="s">
        <v>1870</v>
      </c>
      <c r="N25" s="54" t="s">
        <v>300</v>
      </c>
      <c r="O25" s="54" t="s">
        <v>649</v>
      </c>
      <c r="P25" s="54" t="s">
        <v>1871</v>
      </c>
      <c r="Q25" s="54">
        <v>38216</v>
      </c>
      <c r="R25" s="54" t="s">
        <v>633</v>
      </c>
      <c r="S25" s="55" t="s">
        <v>767</v>
      </c>
      <c r="T25" s="54" t="s">
        <v>667</v>
      </c>
      <c r="U25" s="54" t="s">
        <v>582</v>
      </c>
      <c r="V25" s="54" t="s">
        <v>583</v>
      </c>
      <c r="W25" s="54" t="s">
        <v>582</v>
      </c>
      <c r="X25" s="54" t="s">
        <v>1872</v>
      </c>
      <c r="Y25" s="54" t="s">
        <v>1873</v>
      </c>
      <c r="Z25" s="54" t="s">
        <v>1874</v>
      </c>
      <c r="AA25" s="54" t="s">
        <v>1875</v>
      </c>
      <c r="AB25" s="54" t="s">
        <v>1876</v>
      </c>
      <c r="AC25" s="54" t="s">
        <v>1877</v>
      </c>
    </row>
    <row r="26" spans="1:29" ht="15.75" thickBot="1" x14ac:dyDescent="0.3">
      <c r="A26" s="47" t="s">
        <v>7048</v>
      </c>
      <c r="B26" s="48" t="s">
        <v>417</v>
      </c>
      <c r="C26" s="49" t="s">
        <v>538</v>
      </c>
      <c r="D26" s="49"/>
      <c r="E26" s="50">
        <v>40604794894</v>
      </c>
      <c r="F26" s="51">
        <v>34152</v>
      </c>
      <c r="G26" s="52">
        <v>11953407786</v>
      </c>
      <c r="H26" s="53" t="s">
        <v>418</v>
      </c>
      <c r="I26" s="50" t="s">
        <v>198</v>
      </c>
      <c r="J26" s="50" t="s">
        <v>379</v>
      </c>
      <c r="K26" s="49" t="s">
        <v>6715</v>
      </c>
      <c r="L26" s="49" t="s">
        <v>296</v>
      </c>
      <c r="M26" s="54" t="s">
        <v>6716</v>
      </c>
      <c r="N26" s="54" t="s">
        <v>301</v>
      </c>
      <c r="O26" s="54" t="s">
        <v>578</v>
      </c>
      <c r="P26" s="54" t="s">
        <v>6717</v>
      </c>
      <c r="Q26" s="54">
        <v>42583</v>
      </c>
      <c r="R26" s="54" t="s">
        <v>764</v>
      </c>
      <c r="S26" s="55" t="s">
        <v>764</v>
      </c>
      <c r="T26" s="54" t="s">
        <v>618</v>
      </c>
      <c r="U26" s="54" t="s">
        <v>582</v>
      </c>
      <c r="V26" s="54" t="s">
        <v>599</v>
      </c>
      <c r="W26" s="54" t="s">
        <v>582</v>
      </c>
      <c r="X26" s="54" t="s">
        <v>6718</v>
      </c>
      <c r="Y26" s="54" t="s">
        <v>6719</v>
      </c>
      <c r="Z26" s="54" t="s">
        <v>6720</v>
      </c>
      <c r="AA26" s="54" t="s">
        <v>6721</v>
      </c>
      <c r="AB26" s="54" t="s">
        <v>6722</v>
      </c>
      <c r="AC26" s="54" t="s">
        <v>6723</v>
      </c>
    </row>
    <row r="27" spans="1:29" ht="27" thickBot="1" x14ac:dyDescent="0.3">
      <c r="A27" s="89" t="s">
        <v>7075</v>
      </c>
      <c r="B27" s="82" t="s">
        <v>463</v>
      </c>
      <c r="C27" s="49" t="s">
        <v>539</v>
      </c>
      <c r="D27" s="49"/>
      <c r="E27" s="48"/>
      <c r="F27" s="57"/>
      <c r="G27" s="58" t="s">
        <v>4217</v>
      </c>
      <c r="H27" s="59" t="s">
        <v>464</v>
      </c>
      <c r="I27" s="59" t="s">
        <v>214</v>
      </c>
      <c r="J27" s="59" t="s">
        <v>229</v>
      </c>
      <c r="K27" s="49" t="s">
        <v>4218</v>
      </c>
      <c r="L27" s="49"/>
      <c r="M27" s="59" t="s">
        <v>4219</v>
      </c>
      <c r="N27" s="49" t="s">
        <v>300</v>
      </c>
      <c r="O27" s="49"/>
      <c r="P27" s="49"/>
      <c r="Q27" s="49"/>
      <c r="R27" s="49"/>
      <c r="S27" s="60"/>
      <c r="T27" s="49"/>
      <c r="U27" s="49"/>
      <c r="V27" s="49"/>
      <c r="W27" s="49"/>
      <c r="X27" s="61" t="s">
        <v>4221</v>
      </c>
      <c r="Y27" s="61" t="s">
        <v>4222</v>
      </c>
      <c r="Z27" s="61" t="s">
        <v>4223</v>
      </c>
      <c r="AA27" s="61" t="s">
        <v>4224</v>
      </c>
      <c r="AB27" s="61" t="s">
        <v>4225</v>
      </c>
      <c r="AC27" s="61" t="s">
        <v>4226</v>
      </c>
    </row>
    <row r="28" spans="1:29" ht="15.75" thickBot="1" x14ac:dyDescent="0.3">
      <c r="A28" s="95" t="s">
        <v>7091</v>
      </c>
      <c r="B28" s="82" t="s">
        <v>520</v>
      </c>
      <c r="C28" s="49"/>
      <c r="D28" s="49"/>
      <c r="E28" s="48"/>
      <c r="F28" s="57"/>
      <c r="G28" s="58"/>
      <c r="H28" s="59"/>
      <c r="I28" s="59"/>
      <c r="J28" s="59"/>
      <c r="K28" s="49"/>
      <c r="L28" s="49"/>
      <c r="M28" s="59"/>
      <c r="N28" s="49"/>
      <c r="O28" s="49"/>
      <c r="P28" s="49"/>
      <c r="Q28" s="49"/>
      <c r="R28" s="49"/>
      <c r="S28" s="60"/>
      <c r="T28" s="49"/>
      <c r="U28" s="49"/>
      <c r="V28" s="49"/>
      <c r="W28" s="49"/>
      <c r="X28" s="61"/>
      <c r="Y28" s="61"/>
      <c r="Z28" s="61"/>
      <c r="AA28" s="61"/>
      <c r="AB28" s="61"/>
      <c r="AC28" s="61"/>
    </row>
    <row r="29" spans="1:29" ht="39.75" thickBot="1" x14ac:dyDescent="0.3">
      <c r="A29" s="84" t="s">
        <v>7091</v>
      </c>
      <c r="B29" s="82" t="s">
        <v>526</v>
      </c>
      <c r="C29" s="49" t="s">
        <v>539</v>
      </c>
      <c r="D29" s="49"/>
      <c r="E29" s="48"/>
      <c r="F29" s="57"/>
      <c r="G29" s="58" t="s">
        <v>3862</v>
      </c>
      <c r="H29" s="59" t="s">
        <v>527</v>
      </c>
      <c r="I29" s="59" t="s">
        <v>382</v>
      </c>
      <c r="J29" s="59" t="s">
        <v>382</v>
      </c>
      <c r="K29" s="49" t="s">
        <v>3863</v>
      </c>
      <c r="L29" s="49"/>
      <c r="M29" s="59" t="s">
        <v>3864</v>
      </c>
      <c r="N29" s="49" t="s">
        <v>300</v>
      </c>
      <c r="O29" s="49"/>
      <c r="P29" s="49"/>
      <c r="Q29" s="49"/>
      <c r="R29" s="49"/>
      <c r="S29" s="60"/>
      <c r="T29" s="49"/>
      <c r="U29" s="49"/>
      <c r="V29" s="49"/>
      <c r="W29" s="49"/>
      <c r="X29" s="61" t="s">
        <v>3866</v>
      </c>
      <c r="Y29" s="61" t="s">
        <v>3867</v>
      </c>
      <c r="Z29" s="61" t="s">
        <v>3868</v>
      </c>
      <c r="AA29" s="61" t="s">
        <v>3869</v>
      </c>
      <c r="AB29" s="61" t="s">
        <v>3870</v>
      </c>
      <c r="AC29" s="61" t="s">
        <v>3871</v>
      </c>
    </row>
    <row r="30" spans="1:29" ht="39.75" thickBot="1" x14ac:dyDescent="0.3">
      <c r="A30" s="88" t="s">
        <v>7099</v>
      </c>
      <c r="B30" s="82" t="s">
        <v>438</v>
      </c>
      <c r="C30" s="49" t="s">
        <v>539</v>
      </c>
      <c r="D30" s="49"/>
      <c r="E30" s="48"/>
      <c r="F30" s="57"/>
      <c r="G30" s="58" t="s">
        <v>3935</v>
      </c>
      <c r="H30" s="59" t="s">
        <v>440</v>
      </c>
      <c r="I30" s="59" t="s">
        <v>439</v>
      </c>
      <c r="J30" s="59" t="s">
        <v>382</v>
      </c>
      <c r="K30" s="49" t="s">
        <v>3936</v>
      </c>
      <c r="L30" s="49"/>
      <c r="M30" s="59" t="s">
        <v>3937</v>
      </c>
      <c r="N30" s="49" t="s">
        <v>300</v>
      </c>
      <c r="O30" s="49"/>
      <c r="P30" s="49"/>
      <c r="Q30" s="49"/>
      <c r="R30" s="49"/>
      <c r="S30" s="60"/>
      <c r="T30" s="49"/>
      <c r="U30" s="49"/>
      <c r="V30" s="49"/>
      <c r="W30" s="49"/>
      <c r="X30" s="61" t="s">
        <v>3940</v>
      </c>
      <c r="Y30" s="61" t="s">
        <v>3941</v>
      </c>
      <c r="Z30" s="61" t="s">
        <v>3942</v>
      </c>
      <c r="AA30" s="61" t="s">
        <v>3943</v>
      </c>
      <c r="AB30" s="61" t="s">
        <v>3944</v>
      </c>
      <c r="AC30" s="61" t="s">
        <v>3945</v>
      </c>
    </row>
    <row r="31" spans="1:29" ht="25.5" thickBot="1" x14ac:dyDescent="0.3">
      <c r="A31" s="88" t="s">
        <v>7100</v>
      </c>
      <c r="B31" s="82" t="s">
        <v>7051</v>
      </c>
      <c r="C31" s="49" t="s">
        <v>539</v>
      </c>
      <c r="D31" s="49"/>
      <c r="E31" s="48"/>
      <c r="F31" s="57"/>
      <c r="G31" s="58" t="s">
        <v>5209</v>
      </c>
      <c r="H31" s="59" t="s">
        <v>444</v>
      </c>
      <c r="I31" s="59" t="s">
        <v>442</v>
      </c>
      <c r="J31" s="59" t="s">
        <v>851</v>
      </c>
      <c r="K31" s="49" t="s">
        <v>5210</v>
      </c>
      <c r="L31" s="49"/>
      <c r="M31" s="59" t="s">
        <v>5211</v>
      </c>
      <c r="N31" s="49" t="s">
        <v>300</v>
      </c>
      <c r="O31" s="49"/>
      <c r="P31" s="49"/>
      <c r="Q31" s="49"/>
      <c r="R31" s="49"/>
      <c r="S31" s="60"/>
      <c r="T31" s="49"/>
      <c r="U31" s="49"/>
      <c r="V31" s="49"/>
      <c r="W31" s="49"/>
      <c r="X31" s="61" t="s">
        <v>5213</v>
      </c>
      <c r="Y31" s="61" t="s">
        <v>5214</v>
      </c>
      <c r="Z31" s="61" t="s">
        <v>5215</v>
      </c>
      <c r="AA31" s="61" t="s">
        <v>5216</v>
      </c>
      <c r="AB31" s="61" t="s">
        <v>5217</v>
      </c>
      <c r="AC31" s="61" t="s">
        <v>5218</v>
      </c>
    </row>
    <row r="32" spans="1:29" ht="15.75" thickBot="1" x14ac:dyDescent="0.3">
      <c r="A32" s="84" t="s">
        <v>7071</v>
      </c>
      <c r="B32" s="82" t="s">
        <v>456</v>
      </c>
      <c r="C32" s="49"/>
      <c r="D32" s="49"/>
      <c r="E32" s="48"/>
      <c r="F32" s="57"/>
      <c r="G32" s="58"/>
      <c r="H32" s="59"/>
      <c r="I32" s="59"/>
      <c r="J32" s="59"/>
      <c r="K32" s="49"/>
      <c r="L32" s="49"/>
      <c r="M32" s="59"/>
      <c r="N32" s="49"/>
      <c r="O32" s="49"/>
      <c r="P32" s="49"/>
      <c r="Q32" s="49"/>
      <c r="R32" s="49"/>
      <c r="S32" s="60"/>
      <c r="T32" s="49"/>
      <c r="U32" s="49"/>
      <c r="V32" s="49"/>
      <c r="W32" s="49"/>
      <c r="X32" s="61"/>
      <c r="Y32" s="61"/>
      <c r="Z32" s="61"/>
      <c r="AA32" s="61"/>
      <c r="AB32" s="61"/>
      <c r="AC32" s="61"/>
    </row>
    <row r="33" spans="1:29" ht="15.75" thickBot="1" x14ac:dyDescent="0.3">
      <c r="A33" s="83" t="s">
        <v>7069</v>
      </c>
      <c r="B33" s="82" t="s">
        <v>445</v>
      </c>
      <c r="C33" s="49"/>
      <c r="D33" s="49"/>
      <c r="E33" s="48"/>
      <c r="F33" s="57"/>
      <c r="G33" s="58"/>
      <c r="H33" s="59"/>
      <c r="I33" s="59"/>
      <c r="J33" s="59"/>
      <c r="K33" s="49"/>
      <c r="L33" s="49"/>
      <c r="M33" s="59"/>
      <c r="N33" s="49"/>
      <c r="O33" s="49"/>
      <c r="P33" s="49"/>
      <c r="Q33" s="49"/>
      <c r="R33" s="49"/>
      <c r="S33" s="60"/>
      <c r="T33" s="49"/>
      <c r="U33" s="49"/>
      <c r="V33" s="49"/>
      <c r="W33" s="49"/>
      <c r="X33" s="61"/>
      <c r="Y33" s="61"/>
      <c r="Z33" s="61"/>
      <c r="AA33" s="61"/>
      <c r="AB33" s="61"/>
      <c r="AC33" s="61"/>
    </row>
    <row r="34" spans="1:29" ht="65.25" thickBot="1" x14ac:dyDescent="0.3">
      <c r="A34" s="84" t="s">
        <v>7077</v>
      </c>
      <c r="B34" s="82" t="s">
        <v>472</v>
      </c>
      <c r="C34" s="49" t="s">
        <v>539</v>
      </c>
      <c r="D34" s="49"/>
      <c r="E34" s="48"/>
      <c r="F34" s="57"/>
      <c r="G34" s="58" t="s">
        <v>1292</v>
      </c>
      <c r="H34" s="59" t="s">
        <v>474</v>
      </c>
      <c r="I34" s="59" t="s">
        <v>1293</v>
      </c>
      <c r="J34" s="59" t="s">
        <v>231</v>
      </c>
      <c r="K34" s="49" t="s">
        <v>1294</v>
      </c>
      <c r="L34" s="49"/>
      <c r="M34" s="59" t="s">
        <v>1295</v>
      </c>
      <c r="N34" s="49" t="s">
        <v>300</v>
      </c>
      <c r="O34" s="49"/>
      <c r="P34" s="49"/>
      <c r="Q34" s="49"/>
      <c r="R34" s="49"/>
      <c r="S34" s="60"/>
      <c r="T34" s="49"/>
      <c r="U34" s="49"/>
      <c r="V34" s="49"/>
      <c r="W34" s="49"/>
      <c r="X34" s="61" t="s">
        <v>1297</v>
      </c>
      <c r="Y34" s="61" t="s">
        <v>1298</v>
      </c>
      <c r="Z34" s="61" t="s">
        <v>1299</v>
      </c>
      <c r="AA34" s="61" t="s">
        <v>1300</v>
      </c>
      <c r="AB34" s="61" t="s">
        <v>1301</v>
      </c>
      <c r="AC34" s="61" t="s">
        <v>1302</v>
      </c>
    </row>
    <row r="35" spans="1:29" ht="15.75" thickBot="1" x14ac:dyDescent="0.3">
      <c r="A35" s="83" t="s">
        <v>7070</v>
      </c>
      <c r="B35" s="82" t="s">
        <v>449</v>
      </c>
      <c r="C35" s="49"/>
      <c r="D35" s="49"/>
      <c r="E35" s="48"/>
      <c r="F35" s="57"/>
      <c r="G35" s="58"/>
      <c r="H35" s="59"/>
      <c r="I35" s="59"/>
      <c r="J35" s="59"/>
      <c r="K35" s="49"/>
      <c r="L35" s="49"/>
      <c r="M35" s="59"/>
      <c r="N35" s="49"/>
      <c r="O35" s="49"/>
      <c r="P35" s="49"/>
      <c r="Q35" s="49"/>
      <c r="R35" s="49"/>
      <c r="S35" s="60"/>
      <c r="T35" s="49"/>
      <c r="U35" s="49"/>
      <c r="V35" s="49"/>
      <c r="W35" s="49"/>
      <c r="X35" s="61"/>
      <c r="Y35" s="61"/>
      <c r="Z35" s="61"/>
      <c r="AA35" s="61"/>
      <c r="AB35" s="61"/>
      <c r="AC35" s="61"/>
    </row>
    <row r="36" spans="1:29" ht="52.5" thickBot="1" x14ac:dyDescent="0.3">
      <c r="A36" s="83" t="s">
        <v>7070</v>
      </c>
      <c r="B36" s="82" t="s">
        <v>534</v>
      </c>
      <c r="C36" s="49" t="s">
        <v>538</v>
      </c>
      <c r="D36" s="49"/>
      <c r="E36" s="48"/>
      <c r="F36" s="57"/>
      <c r="G36" s="58" t="s">
        <v>1843</v>
      </c>
      <c r="H36" s="59" t="s">
        <v>537</v>
      </c>
      <c r="I36" s="59" t="s">
        <v>535</v>
      </c>
      <c r="J36" s="59" t="s">
        <v>1844</v>
      </c>
      <c r="K36" s="49" t="s">
        <v>1845</v>
      </c>
      <c r="L36" s="49"/>
      <c r="M36" s="59" t="s">
        <v>1846</v>
      </c>
      <c r="N36" s="49" t="s">
        <v>301</v>
      </c>
      <c r="O36" s="49"/>
      <c r="P36" s="49"/>
      <c r="Q36" s="49"/>
      <c r="R36" s="49"/>
      <c r="S36" s="60"/>
      <c r="T36" s="49"/>
      <c r="U36" s="49"/>
      <c r="V36" s="49"/>
      <c r="W36" s="49"/>
      <c r="X36" s="61" t="s">
        <v>1849</v>
      </c>
      <c r="Y36" s="61" t="s">
        <v>1850</v>
      </c>
      <c r="Z36" s="61" t="s">
        <v>1851</v>
      </c>
      <c r="AA36" s="61" t="s">
        <v>1852</v>
      </c>
      <c r="AB36" s="61" t="s">
        <v>1853</v>
      </c>
      <c r="AC36" s="61" t="s">
        <v>1854</v>
      </c>
    </row>
    <row r="37" spans="1:29" ht="16.5" thickBot="1" x14ac:dyDescent="0.3">
      <c r="A37" s="96" t="s">
        <v>7109</v>
      </c>
      <c r="B37" s="48" t="s">
        <v>413</v>
      </c>
      <c r="C37" s="49" t="s">
        <v>539</v>
      </c>
      <c r="D37" s="49"/>
      <c r="E37" s="50">
        <v>3748489048</v>
      </c>
      <c r="F37" s="51">
        <v>34330</v>
      </c>
      <c r="G37" s="52">
        <v>51998113935</v>
      </c>
      <c r="H37" s="53" t="s">
        <v>416</v>
      </c>
      <c r="I37" s="50" t="s">
        <v>414</v>
      </c>
      <c r="J37" s="50" t="s">
        <v>415</v>
      </c>
      <c r="K37" s="49" t="s">
        <v>2001</v>
      </c>
      <c r="L37" s="49" t="s">
        <v>296</v>
      </c>
      <c r="M37" s="54" t="s">
        <v>2002</v>
      </c>
      <c r="N37" s="54" t="s">
        <v>300</v>
      </c>
      <c r="O37" s="54" t="s">
        <v>578</v>
      </c>
      <c r="P37" s="54" t="s">
        <v>2003</v>
      </c>
      <c r="Q37" s="54">
        <v>40763</v>
      </c>
      <c r="R37" s="54" t="s">
        <v>576</v>
      </c>
      <c r="S37" s="55" t="s">
        <v>576</v>
      </c>
      <c r="T37" s="54" t="s">
        <v>618</v>
      </c>
      <c r="U37" s="54" t="s">
        <v>582</v>
      </c>
      <c r="V37" s="54" t="s">
        <v>651</v>
      </c>
      <c r="W37" s="54" t="s">
        <v>582</v>
      </c>
      <c r="X37" s="54" t="s">
        <v>2004</v>
      </c>
      <c r="Y37" s="54" t="s">
        <v>2005</v>
      </c>
      <c r="Z37" s="54" t="s">
        <v>2006</v>
      </c>
      <c r="AA37" s="54" t="s">
        <v>2007</v>
      </c>
      <c r="AB37" s="54" t="s">
        <v>2008</v>
      </c>
      <c r="AC37" s="54" t="s">
        <v>2009</v>
      </c>
    </row>
    <row r="38" spans="1:29" ht="39.75" thickBot="1" x14ac:dyDescent="0.3">
      <c r="A38" s="84" t="s">
        <v>7079</v>
      </c>
      <c r="B38" s="82" t="s">
        <v>480</v>
      </c>
      <c r="C38" s="49" t="s">
        <v>539</v>
      </c>
      <c r="D38" s="49"/>
      <c r="E38" s="48"/>
      <c r="F38" s="57"/>
      <c r="G38" s="58" t="s">
        <v>5245</v>
      </c>
      <c r="H38" s="59" t="s">
        <v>481</v>
      </c>
      <c r="I38" s="59" t="s">
        <v>457</v>
      </c>
      <c r="J38" s="59" t="s">
        <v>382</v>
      </c>
      <c r="K38" s="49" t="s">
        <v>5246</v>
      </c>
      <c r="L38" s="49"/>
      <c r="M38" s="59" t="s">
        <v>5247</v>
      </c>
      <c r="N38" s="49" t="s">
        <v>300</v>
      </c>
      <c r="O38" s="49"/>
      <c r="P38" s="49"/>
      <c r="Q38" s="49"/>
      <c r="R38" s="49"/>
      <c r="S38" s="60"/>
      <c r="T38" s="49"/>
      <c r="U38" s="49"/>
      <c r="V38" s="49"/>
      <c r="W38" s="49"/>
      <c r="X38" s="61" t="s">
        <v>5250</v>
      </c>
      <c r="Y38" s="61" t="s">
        <v>5251</v>
      </c>
      <c r="Z38" s="61" t="s">
        <v>5252</v>
      </c>
      <c r="AA38" s="61" t="s">
        <v>5253</v>
      </c>
      <c r="AB38" s="61" t="s">
        <v>5254</v>
      </c>
      <c r="AC38" s="61" t="s">
        <v>5255</v>
      </c>
    </row>
    <row r="39" spans="1:29" ht="15.75" thickBot="1" x14ac:dyDescent="0.3">
      <c r="A39" s="84" t="s">
        <v>7082</v>
      </c>
      <c r="B39" s="82" t="s">
        <v>7056</v>
      </c>
      <c r="C39" s="49"/>
      <c r="D39" s="49"/>
      <c r="E39" s="48"/>
      <c r="F39" s="57"/>
      <c r="G39" s="58"/>
      <c r="H39" s="59"/>
      <c r="I39" s="59"/>
      <c r="J39" s="59"/>
      <c r="K39" s="49"/>
      <c r="L39" s="49"/>
      <c r="M39" s="59"/>
      <c r="N39" s="49"/>
      <c r="O39" s="49"/>
      <c r="P39" s="49"/>
      <c r="Q39" s="49"/>
      <c r="R39" s="49"/>
      <c r="S39" s="60"/>
      <c r="T39" s="49"/>
      <c r="U39" s="49"/>
      <c r="V39" s="49"/>
      <c r="W39" s="49"/>
      <c r="X39" s="61"/>
      <c r="Y39" s="61"/>
      <c r="Z39" s="61"/>
      <c r="AA39" s="61"/>
      <c r="AB39" s="61"/>
      <c r="AC39" s="61"/>
    </row>
    <row r="40" spans="1:29" ht="15.75" thickBot="1" x14ac:dyDescent="0.3">
      <c r="A40" s="91" t="s">
        <v>7050</v>
      </c>
      <c r="B40" s="48" t="s">
        <v>395</v>
      </c>
      <c r="C40" s="49" t="s">
        <v>539</v>
      </c>
      <c r="D40" s="49"/>
      <c r="E40" s="50">
        <v>60681074345</v>
      </c>
      <c r="F40" s="51">
        <v>34551</v>
      </c>
      <c r="G40" s="52">
        <v>99984224575</v>
      </c>
      <c r="H40" s="53" t="s">
        <v>397</v>
      </c>
      <c r="I40" s="50" t="s">
        <v>396</v>
      </c>
      <c r="J40" s="48"/>
      <c r="K40" s="49" t="s">
        <v>4729</v>
      </c>
      <c r="L40" s="49" t="s">
        <v>296</v>
      </c>
      <c r="M40" s="54" t="s">
        <v>4767</v>
      </c>
      <c r="N40" s="54" t="s">
        <v>300</v>
      </c>
      <c r="O40" s="54" t="s">
        <v>649</v>
      </c>
      <c r="P40" s="54" t="s">
        <v>4768</v>
      </c>
      <c r="Q40" s="54">
        <v>42854</v>
      </c>
      <c r="R40" s="54" t="s">
        <v>633</v>
      </c>
      <c r="S40" s="55" t="s">
        <v>580</v>
      </c>
      <c r="T40" s="54" t="s">
        <v>618</v>
      </c>
      <c r="U40" s="54" t="s">
        <v>619</v>
      </c>
      <c r="V40" s="54" t="s">
        <v>617</v>
      </c>
      <c r="W40" s="54" t="s">
        <v>582</v>
      </c>
      <c r="X40" s="54" t="s">
        <v>4769</v>
      </c>
      <c r="Y40" s="54" t="s">
        <v>4770</v>
      </c>
      <c r="Z40" s="54" t="s">
        <v>4771</v>
      </c>
      <c r="AA40" s="54" t="s">
        <v>4772</v>
      </c>
      <c r="AB40" s="54" t="s">
        <v>4773</v>
      </c>
      <c r="AC40" s="54" t="s">
        <v>4774</v>
      </c>
    </row>
    <row r="41" spans="1:29" ht="15.75" thickBot="1" x14ac:dyDescent="0.3">
      <c r="A41" s="91" t="s">
        <v>7049</v>
      </c>
      <c r="B41" s="48" t="s">
        <v>419</v>
      </c>
      <c r="C41" s="49" t="s">
        <v>539</v>
      </c>
      <c r="D41" s="49"/>
      <c r="E41" s="50">
        <v>23701140880</v>
      </c>
      <c r="F41" s="51">
        <v>35229</v>
      </c>
      <c r="G41" s="52">
        <v>12992200291</v>
      </c>
      <c r="H41" s="53" t="s">
        <v>421</v>
      </c>
      <c r="I41" s="50" t="s">
        <v>420</v>
      </c>
      <c r="J41" s="50" t="s">
        <v>379</v>
      </c>
      <c r="K41" s="49" t="s">
        <v>1162</v>
      </c>
      <c r="L41" s="49" t="s">
        <v>295</v>
      </c>
      <c r="M41" s="54" t="s">
        <v>1163</v>
      </c>
      <c r="N41" s="54" t="s">
        <v>300</v>
      </c>
      <c r="O41" s="54" t="s">
        <v>649</v>
      </c>
      <c r="P41" s="54" t="s">
        <v>1164</v>
      </c>
      <c r="Q41" s="54">
        <v>42320</v>
      </c>
      <c r="R41" s="54" t="s">
        <v>580</v>
      </c>
      <c r="S41" s="55" t="s">
        <v>580</v>
      </c>
      <c r="T41" s="54" t="s">
        <v>618</v>
      </c>
      <c r="U41" s="54" t="s">
        <v>582</v>
      </c>
      <c r="V41" s="54" t="s">
        <v>920</v>
      </c>
      <c r="W41" s="54" t="s">
        <v>582</v>
      </c>
      <c r="X41" s="54" t="s">
        <v>1165</v>
      </c>
      <c r="Y41" s="54" t="s">
        <v>1166</v>
      </c>
      <c r="Z41" s="54" t="s">
        <v>1167</v>
      </c>
      <c r="AA41" s="54" t="s">
        <v>1168</v>
      </c>
      <c r="AB41" s="54" t="s">
        <v>1169</v>
      </c>
      <c r="AC41" s="54" t="s">
        <v>1170</v>
      </c>
    </row>
    <row r="42" spans="1:29" ht="15.75" thickBot="1" x14ac:dyDescent="0.3">
      <c r="A42" s="91" t="s">
        <v>7026</v>
      </c>
      <c r="B42" s="48" t="s">
        <v>398</v>
      </c>
      <c r="C42" s="49" t="str">
        <f>'[1]60 empreendedores da mentoria'!D9</f>
        <v>Feminino</v>
      </c>
      <c r="D42" s="49"/>
      <c r="E42" s="50">
        <v>8581535992</v>
      </c>
      <c r="F42" s="51">
        <v>34333</v>
      </c>
      <c r="G42" s="52">
        <v>4198088535</v>
      </c>
      <c r="H42" s="48" t="s">
        <v>399</v>
      </c>
      <c r="I42" s="50" t="s">
        <v>197</v>
      </c>
      <c r="J42" s="50" t="s">
        <v>392</v>
      </c>
      <c r="K42" s="49"/>
      <c r="L42" s="49"/>
      <c r="M42" s="54"/>
      <c r="N42" s="54"/>
      <c r="O42" s="54"/>
      <c r="P42" s="54"/>
      <c r="Q42" s="54"/>
      <c r="R42" s="54"/>
      <c r="S42" s="55"/>
      <c r="T42" s="54"/>
      <c r="U42" s="54"/>
      <c r="V42" s="54"/>
      <c r="W42" s="54"/>
      <c r="X42" s="54"/>
      <c r="Y42" s="54"/>
      <c r="Z42" s="54"/>
      <c r="AA42" s="54"/>
      <c r="AB42" s="54"/>
      <c r="AC42" s="54"/>
    </row>
    <row r="43" spans="1:29" ht="15.75" thickBot="1" x14ac:dyDescent="0.3">
      <c r="A43" s="84" t="s">
        <v>7083</v>
      </c>
      <c r="B43" s="82" t="s">
        <v>495</v>
      </c>
      <c r="C43" s="49"/>
      <c r="D43" s="49"/>
      <c r="E43" s="48"/>
      <c r="F43" s="57"/>
      <c r="G43" s="58"/>
      <c r="H43" s="59"/>
      <c r="I43" s="59"/>
      <c r="J43" s="59"/>
      <c r="K43" s="49"/>
      <c r="L43" s="49"/>
      <c r="M43" s="59"/>
      <c r="N43" s="49"/>
      <c r="O43" s="49"/>
      <c r="P43" s="49"/>
      <c r="Q43" s="49"/>
      <c r="R43" s="49"/>
      <c r="S43" s="60"/>
      <c r="T43" s="49"/>
      <c r="U43" s="49"/>
      <c r="V43" s="49"/>
      <c r="W43" s="49"/>
      <c r="X43" s="61"/>
      <c r="Y43" s="61"/>
      <c r="Z43" s="61"/>
      <c r="AA43" s="61"/>
      <c r="AB43" s="61"/>
      <c r="AC43" s="61"/>
    </row>
    <row r="44" spans="1:29" ht="27" thickBot="1" x14ac:dyDescent="0.3">
      <c r="A44" s="84" t="s">
        <v>7085</v>
      </c>
      <c r="B44" s="82" t="s">
        <v>7057</v>
      </c>
      <c r="C44" s="49" t="s">
        <v>538</v>
      </c>
      <c r="D44" s="49"/>
      <c r="E44" s="48"/>
      <c r="F44" s="57"/>
      <c r="G44" s="58" t="s">
        <v>182</v>
      </c>
      <c r="H44" s="59" t="s">
        <v>122</v>
      </c>
      <c r="I44" s="59" t="s">
        <v>2255</v>
      </c>
      <c r="J44" s="59" t="s">
        <v>806</v>
      </c>
      <c r="K44" s="49" t="s">
        <v>285</v>
      </c>
      <c r="L44" s="49"/>
      <c r="M44" s="59" t="s">
        <v>2256</v>
      </c>
      <c r="N44" s="49" t="s">
        <v>300</v>
      </c>
      <c r="O44" s="49"/>
      <c r="P44" s="49"/>
      <c r="Q44" s="49"/>
      <c r="R44" s="49"/>
      <c r="S44" s="60"/>
      <c r="T44" s="49"/>
      <c r="U44" s="49"/>
      <c r="V44" s="49"/>
      <c r="W44" s="49"/>
      <c r="X44" s="61" t="s">
        <v>2259</v>
      </c>
      <c r="Y44" s="61" t="s">
        <v>2260</v>
      </c>
      <c r="Z44" s="61" t="s">
        <v>2261</v>
      </c>
      <c r="AA44" s="61" t="s">
        <v>347</v>
      </c>
      <c r="AB44" s="61" t="s">
        <v>2262</v>
      </c>
      <c r="AC44" s="61" t="s">
        <v>377</v>
      </c>
    </row>
    <row r="45" spans="1:29" ht="52.5" thickBot="1" x14ac:dyDescent="0.3">
      <c r="A45" s="83" t="s">
        <v>7088</v>
      </c>
      <c r="B45" s="82" t="s">
        <v>514</v>
      </c>
      <c r="C45" s="49" t="s">
        <v>539</v>
      </c>
      <c r="D45" s="49"/>
      <c r="E45" s="48"/>
      <c r="F45" s="57"/>
      <c r="G45" s="58" t="s">
        <v>5109</v>
      </c>
      <c r="H45" s="59" t="s">
        <v>516</v>
      </c>
      <c r="I45" s="59" t="s">
        <v>430</v>
      </c>
      <c r="J45" s="59" t="s">
        <v>735</v>
      </c>
      <c r="K45" s="49" t="s">
        <v>5110</v>
      </c>
      <c r="L45" s="49"/>
      <c r="M45" s="59" t="s">
        <v>5111</v>
      </c>
      <c r="N45" s="49" t="s">
        <v>300</v>
      </c>
      <c r="O45" s="49"/>
      <c r="P45" s="49"/>
      <c r="Q45" s="49"/>
      <c r="R45" s="49"/>
      <c r="S45" s="60"/>
      <c r="T45" s="49"/>
      <c r="U45" s="49"/>
      <c r="V45" s="49"/>
      <c r="W45" s="49"/>
      <c r="X45" s="61" t="s">
        <v>5113</v>
      </c>
      <c r="Y45" s="61" t="s">
        <v>5114</v>
      </c>
      <c r="Z45" s="61" t="s">
        <v>5115</v>
      </c>
      <c r="AA45" s="61" t="s">
        <v>5116</v>
      </c>
      <c r="AB45" s="61" t="s">
        <v>5117</v>
      </c>
      <c r="AC45" s="61" t="s">
        <v>5118</v>
      </c>
    </row>
    <row r="46" spans="1:29" ht="27" thickBot="1" x14ac:dyDescent="0.3">
      <c r="A46" s="84" t="s">
        <v>7087</v>
      </c>
      <c r="B46" s="82" t="s">
        <v>7059</v>
      </c>
      <c r="C46" s="49" t="s">
        <v>539</v>
      </c>
      <c r="D46" s="49"/>
      <c r="E46" s="48"/>
      <c r="F46" s="57"/>
      <c r="G46" s="58" t="s">
        <v>6313</v>
      </c>
      <c r="H46" s="59" t="s">
        <v>513</v>
      </c>
      <c r="I46" s="59" t="s">
        <v>6314</v>
      </c>
      <c r="J46" s="59" t="s">
        <v>229</v>
      </c>
      <c r="K46" s="49" t="s">
        <v>6315</v>
      </c>
      <c r="L46" s="49"/>
      <c r="M46" s="59" t="s">
        <v>6316</v>
      </c>
      <c r="N46" s="49" t="s">
        <v>300</v>
      </c>
      <c r="O46" s="49"/>
      <c r="P46" s="49"/>
      <c r="Q46" s="49"/>
      <c r="R46" s="49"/>
      <c r="S46" s="60"/>
      <c r="T46" s="49"/>
      <c r="U46" s="49"/>
      <c r="V46" s="49"/>
      <c r="W46" s="49"/>
      <c r="X46" s="61" t="s">
        <v>6318</v>
      </c>
      <c r="Y46" s="61" t="s">
        <v>6319</v>
      </c>
      <c r="Z46" s="61" t="s">
        <v>6320</v>
      </c>
      <c r="AA46" s="61" t="s">
        <v>6321</v>
      </c>
      <c r="AB46" s="61" t="s">
        <v>6322</v>
      </c>
      <c r="AC46" s="61" t="s">
        <v>6323</v>
      </c>
    </row>
    <row r="47" spans="1:29" ht="39.75" thickBot="1" x14ac:dyDescent="0.3">
      <c r="A47" s="84" t="s">
        <v>7087</v>
      </c>
      <c r="B47" s="82" t="s">
        <v>7067</v>
      </c>
      <c r="C47" s="49" t="s">
        <v>538</v>
      </c>
      <c r="D47" s="49"/>
      <c r="E47" s="48"/>
      <c r="F47" s="57"/>
      <c r="G47" s="58" t="s">
        <v>144</v>
      </c>
      <c r="H47" s="59" t="s">
        <v>84</v>
      </c>
      <c r="I47" s="59" t="s">
        <v>200</v>
      </c>
      <c r="J47" s="59" t="s">
        <v>228</v>
      </c>
      <c r="K47" s="49" t="s">
        <v>247</v>
      </c>
      <c r="L47" s="49"/>
      <c r="M47" s="59" t="s">
        <v>5917</v>
      </c>
      <c r="N47" s="49" t="s">
        <v>300</v>
      </c>
      <c r="O47" s="49"/>
      <c r="P47" s="49"/>
      <c r="Q47" s="49"/>
      <c r="R47" s="49"/>
      <c r="S47" s="60"/>
      <c r="T47" s="49"/>
      <c r="U47" s="49"/>
      <c r="V47" s="49"/>
      <c r="W47" s="49"/>
      <c r="X47" s="61" t="s">
        <v>5920</v>
      </c>
      <c r="Y47" s="61" t="s">
        <v>5921</v>
      </c>
      <c r="Z47" s="61" t="s">
        <v>5922</v>
      </c>
      <c r="AA47" s="61" t="s">
        <v>5923</v>
      </c>
      <c r="AB47" s="61" t="s">
        <v>5924</v>
      </c>
      <c r="AC47" s="61" t="s">
        <v>5925</v>
      </c>
    </row>
    <row r="48" spans="1:29" ht="27" thickBot="1" x14ac:dyDescent="0.3">
      <c r="A48" s="85" t="s">
        <v>7104</v>
      </c>
      <c r="B48" s="82" t="s">
        <v>478</v>
      </c>
      <c r="C48" s="49" t="s">
        <v>539</v>
      </c>
      <c r="D48" s="49"/>
      <c r="E48" s="48"/>
      <c r="F48" s="57"/>
      <c r="G48" s="58" t="s">
        <v>4934</v>
      </c>
      <c r="H48" s="59" t="s">
        <v>479</v>
      </c>
      <c r="I48" s="59" t="s">
        <v>391</v>
      </c>
      <c r="J48" s="59" t="s">
        <v>611</v>
      </c>
      <c r="K48" s="49" t="s">
        <v>4935</v>
      </c>
      <c r="L48" s="49"/>
      <c r="M48" s="59" t="s">
        <v>4936</v>
      </c>
      <c r="N48" s="49" t="s">
        <v>300</v>
      </c>
      <c r="O48" s="49"/>
      <c r="P48" s="49"/>
      <c r="Q48" s="49"/>
      <c r="R48" s="49"/>
      <c r="S48" s="60"/>
      <c r="T48" s="49"/>
      <c r="U48" s="49"/>
      <c r="V48" s="49"/>
      <c r="W48" s="49"/>
      <c r="X48" s="61" t="s">
        <v>4937</v>
      </c>
      <c r="Y48" s="61" t="s">
        <v>4938</v>
      </c>
      <c r="Z48" s="61" t="s">
        <v>4939</v>
      </c>
      <c r="AA48" s="61" t="s">
        <v>4940</v>
      </c>
      <c r="AB48" s="61" t="s">
        <v>4941</v>
      </c>
      <c r="AC48" s="61" t="s">
        <v>4942</v>
      </c>
    </row>
    <row r="49" spans="1:29" ht="15.75" thickBot="1" x14ac:dyDescent="0.3">
      <c r="A49" s="84" t="s">
        <v>7105</v>
      </c>
      <c r="B49" s="82" t="s">
        <v>7054</v>
      </c>
      <c r="C49" s="49" t="s">
        <v>539</v>
      </c>
      <c r="D49" s="49"/>
      <c r="E49" s="48"/>
      <c r="F49" s="57"/>
      <c r="G49" s="58" t="s">
        <v>6154</v>
      </c>
      <c r="H49" s="59" t="s">
        <v>6155</v>
      </c>
      <c r="I49" s="59" t="s">
        <v>6156</v>
      </c>
      <c r="J49" s="59" t="s">
        <v>851</v>
      </c>
      <c r="K49" s="49" t="s">
        <v>6157</v>
      </c>
      <c r="L49" s="49"/>
      <c r="M49" s="59" t="s">
        <v>6158</v>
      </c>
      <c r="N49" s="49" t="s">
        <v>300</v>
      </c>
      <c r="O49" s="49"/>
      <c r="P49" s="49"/>
      <c r="Q49" s="49"/>
      <c r="R49" s="49"/>
      <c r="S49" s="60"/>
      <c r="T49" s="49"/>
      <c r="U49" s="49"/>
      <c r="V49" s="49"/>
      <c r="W49" s="49"/>
      <c r="X49" s="61" t="s">
        <v>6160</v>
      </c>
      <c r="Y49" s="61" t="s">
        <v>6161</v>
      </c>
      <c r="Z49" s="61" t="s">
        <v>6162</v>
      </c>
      <c r="AA49" s="61" t="s">
        <v>6163</v>
      </c>
      <c r="AB49" s="61" t="s">
        <v>6164</v>
      </c>
      <c r="AC49" s="61" t="s">
        <v>6165</v>
      </c>
    </row>
    <row r="50" spans="1:29" ht="15.75" thickBot="1" x14ac:dyDescent="0.3">
      <c r="A50" s="91" t="s">
        <v>7027</v>
      </c>
      <c r="B50" s="48" t="s">
        <v>400</v>
      </c>
      <c r="C50" s="49" t="str">
        <f>'[1]60 empreendedores da mentoria'!D10</f>
        <v>Feminino</v>
      </c>
      <c r="D50" s="49"/>
      <c r="E50" s="50">
        <v>5900258726</v>
      </c>
      <c r="F50" s="51">
        <v>31988</v>
      </c>
      <c r="G50" s="52">
        <v>21984191636</v>
      </c>
      <c r="H50" s="53" t="s">
        <v>403</v>
      </c>
      <c r="I50" s="50" t="s">
        <v>401</v>
      </c>
      <c r="J50" s="50" t="s">
        <v>402</v>
      </c>
      <c r="K50" s="49" t="s">
        <v>2384</v>
      </c>
      <c r="L50" s="49" t="s">
        <v>297</v>
      </c>
      <c r="M50" s="54" t="s">
        <v>2385</v>
      </c>
      <c r="N50" s="54" t="s">
        <v>300</v>
      </c>
      <c r="O50" s="54" t="s">
        <v>615</v>
      </c>
      <c r="P50" s="54" t="s">
        <v>2386</v>
      </c>
      <c r="Q50" s="54">
        <v>42571</v>
      </c>
      <c r="R50" s="54" t="s">
        <v>764</v>
      </c>
      <c r="S50" s="55" t="s">
        <v>633</v>
      </c>
      <c r="T50" s="54" t="s">
        <v>581</v>
      </c>
      <c r="U50" s="54" t="s">
        <v>582</v>
      </c>
      <c r="V50" s="54" t="s">
        <v>651</v>
      </c>
      <c r="W50" s="54" t="s">
        <v>582</v>
      </c>
      <c r="X50" s="54" t="s">
        <v>2387</v>
      </c>
      <c r="Y50" s="54" t="s">
        <v>2388</v>
      </c>
      <c r="Z50" s="54" t="s">
        <v>2389</v>
      </c>
      <c r="AA50" s="54" t="s">
        <v>2390</v>
      </c>
      <c r="AB50" s="54" t="s">
        <v>2391</v>
      </c>
      <c r="AC50" s="54" t="s">
        <v>2392</v>
      </c>
    </row>
    <row r="51" spans="1:29" ht="27" thickBot="1" x14ac:dyDescent="0.3">
      <c r="A51" s="98" t="s">
        <v>7037</v>
      </c>
      <c r="B51" s="59" t="s">
        <v>7034</v>
      </c>
      <c r="C51" s="49" t="s">
        <v>539</v>
      </c>
      <c r="D51" s="49"/>
      <c r="E51" s="48"/>
      <c r="F51" s="57">
        <v>30460</v>
      </c>
      <c r="G51" s="58" t="s">
        <v>5171</v>
      </c>
      <c r="H51" s="59" t="s">
        <v>5172</v>
      </c>
      <c r="I51" s="59" t="s">
        <v>5173</v>
      </c>
      <c r="J51" s="59" t="s">
        <v>611</v>
      </c>
      <c r="K51" s="49" t="s">
        <v>5174</v>
      </c>
      <c r="L51" s="49" t="s">
        <v>297</v>
      </c>
      <c r="M51" s="59" t="s">
        <v>5175</v>
      </c>
      <c r="N51" s="49" t="s">
        <v>300</v>
      </c>
      <c r="O51" s="49" t="s">
        <v>578</v>
      </c>
      <c r="P51" s="49" t="s">
        <v>5176</v>
      </c>
      <c r="Q51" s="49">
        <v>42439</v>
      </c>
      <c r="R51" s="49"/>
      <c r="S51" s="60"/>
      <c r="T51" s="49" t="s">
        <v>581</v>
      </c>
      <c r="U51" s="49" t="s">
        <v>619</v>
      </c>
      <c r="V51" s="49" t="s">
        <v>617</v>
      </c>
      <c r="W51" s="49" t="s">
        <v>582</v>
      </c>
      <c r="X51" s="61" t="s">
        <v>5177</v>
      </c>
      <c r="Y51" s="61" t="s">
        <v>5178</v>
      </c>
      <c r="Z51" s="61" t="s">
        <v>5179</v>
      </c>
      <c r="AA51" s="61" t="s">
        <v>5180</v>
      </c>
      <c r="AB51" s="61" t="s">
        <v>5181</v>
      </c>
      <c r="AC51" s="61" t="s">
        <v>5182</v>
      </c>
    </row>
    <row r="52" spans="1:29" ht="15.75" thickBot="1" x14ac:dyDescent="0.3">
      <c r="A52" s="92" t="s">
        <v>7038</v>
      </c>
      <c r="B52" s="48" t="s">
        <v>422</v>
      </c>
      <c r="C52" s="49" t="str">
        <f>'[1]60 empreendedores da mentoria'!D18</f>
        <v>Feminino</v>
      </c>
      <c r="D52" s="49"/>
      <c r="E52" s="50">
        <v>8620261134</v>
      </c>
      <c r="F52" s="51">
        <v>20231</v>
      </c>
      <c r="G52" s="52">
        <v>65996056208</v>
      </c>
      <c r="H52" s="48" t="s">
        <v>425</v>
      </c>
      <c r="I52" s="50" t="s">
        <v>423</v>
      </c>
      <c r="J52" s="50" t="s">
        <v>424</v>
      </c>
      <c r="K52" s="49" t="s">
        <v>2360</v>
      </c>
      <c r="L52" s="49" t="s">
        <v>295</v>
      </c>
      <c r="M52" s="54" t="s">
        <v>2362</v>
      </c>
      <c r="N52" s="54" t="s">
        <v>300</v>
      </c>
      <c r="O52" s="54" t="s">
        <v>615</v>
      </c>
      <c r="P52" s="54" t="s">
        <v>2363</v>
      </c>
      <c r="Q52" s="54">
        <v>41755</v>
      </c>
      <c r="R52" s="54" t="s">
        <v>613</v>
      </c>
      <c r="S52" s="55" t="s">
        <v>767</v>
      </c>
      <c r="T52" s="54" t="s">
        <v>581</v>
      </c>
      <c r="U52" s="54" t="s">
        <v>619</v>
      </c>
      <c r="V52" s="54" t="s">
        <v>617</v>
      </c>
      <c r="W52" s="54" t="s">
        <v>582</v>
      </c>
      <c r="X52" s="54" t="s">
        <v>2364</v>
      </c>
      <c r="Y52" s="54" t="s">
        <v>2365</v>
      </c>
      <c r="Z52" s="54" t="s">
        <v>2366</v>
      </c>
      <c r="AA52" s="54" t="s">
        <v>2367</v>
      </c>
      <c r="AB52" s="54" t="s">
        <v>2368</v>
      </c>
      <c r="AC52" s="54" t="s">
        <v>2369</v>
      </c>
    </row>
    <row r="53" spans="1:29" ht="15.75" thickBot="1" x14ac:dyDescent="0.3">
      <c r="A53" s="92" t="s">
        <v>7046</v>
      </c>
      <c r="B53" s="48" t="s">
        <v>404</v>
      </c>
      <c r="C53" s="49" t="str">
        <f>'[1]60 empreendedores da mentoria'!D11</f>
        <v>Feminino</v>
      </c>
      <c r="D53" s="49"/>
      <c r="E53" s="50">
        <v>37043385830</v>
      </c>
      <c r="F53" s="51">
        <v>32710</v>
      </c>
      <c r="G53" s="52">
        <v>11940016617</v>
      </c>
      <c r="H53" s="48" t="s">
        <v>406</v>
      </c>
      <c r="I53" s="50" t="s">
        <v>405</v>
      </c>
      <c r="J53" s="50" t="s">
        <v>379</v>
      </c>
      <c r="K53" s="49"/>
      <c r="L53" s="49"/>
      <c r="M53" s="54"/>
      <c r="N53" s="54"/>
      <c r="O53" s="54"/>
      <c r="P53" s="54"/>
      <c r="Q53" s="54"/>
      <c r="R53" s="54"/>
      <c r="S53" s="55"/>
      <c r="T53" s="54"/>
      <c r="U53" s="54"/>
      <c r="V53" s="54"/>
      <c r="W53" s="54"/>
      <c r="X53" s="54"/>
      <c r="Y53" s="54"/>
      <c r="Z53" s="54"/>
      <c r="AA53" s="54"/>
      <c r="AB53" s="54"/>
      <c r="AC53" s="54"/>
    </row>
    <row r="54" spans="1:29" ht="15.75" thickBot="1" x14ac:dyDescent="0.3">
      <c r="A54" s="92" t="s">
        <v>7039</v>
      </c>
      <c r="B54" s="48" t="s">
        <v>426</v>
      </c>
      <c r="C54" s="49" t="str">
        <f>'[1]60 empreendedores da mentoria'!D19</f>
        <v>Feminino</v>
      </c>
      <c r="D54" s="49"/>
      <c r="E54" s="50">
        <v>976653982</v>
      </c>
      <c r="F54" s="51">
        <v>31795</v>
      </c>
      <c r="G54" s="52">
        <v>48996119314</v>
      </c>
      <c r="H54" s="48"/>
      <c r="I54" s="50" t="s">
        <v>427</v>
      </c>
      <c r="J54" s="50" t="s">
        <v>428</v>
      </c>
      <c r="K54" s="49"/>
      <c r="L54" s="49"/>
      <c r="M54" s="54"/>
      <c r="N54" s="54"/>
      <c r="O54" s="54"/>
      <c r="P54" s="54"/>
      <c r="Q54" s="54"/>
      <c r="R54" s="54"/>
      <c r="S54" s="55"/>
      <c r="T54" s="54"/>
      <c r="U54" s="54"/>
      <c r="V54" s="54"/>
      <c r="W54" s="54"/>
      <c r="X54" s="54"/>
      <c r="Y54" s="54"/>
      <c r="Z54" s="54"/>
      <c r="AA54" s="54"/>
      <c r="AB54" s="54"/>
      <c r="AC54" s="54"/>
    </row>
    <row r="55" spans="1:29" ht="27" thickBot="1" x14ac:dyDescent="0.3">
      <c r="A55" s="91" t="s">
        <v>7045</v>
      </c>
      <c r="B55" s="48" t="s">
        <v>407</v>
      </c>
      <c r="C55" s="49" t="s">
        <v>538</v>
      </c>
      <c r="D55" s="49"/>
      <c r="E55" s="50">
        <v>10801948606</v>
      </c>
      <c r="F55" s="51">
        <v>34690</v>
      </c>
      <c r="G55" s="52">
        <v>38991028649</v>
      </c>
      <c r="H55" s="53" t="s">
        <v>109</v>
      </c>
      <c r="I55" s="50" t="s">
        <v>211</v>
      </c>
      <c r="J55" s="50" t="s">
        <v>385</v>
      </c>
      <c r="K55" s="49" t="s">
        <v>272</v>
      </c>
      <c r="L55" s="49" t="s">
        <v>296</v>
      </c>
      <c r="M55" s="54" t="s">
        <v>65</v>
      </c>
      <c r="N55" s="54" t="s">
        <v>300</v>
      </c>
      <c r="O55" s="54" t="s">
        <v>615</v>
      </c>
      <c r="P55" s="54" t="s">
        <v>2643</v>
      </c>
      <c r="Q55" s="54">
        <v>43200</v>
      </c>
      <c r="R55" s="54" t="s">
        <v>723</v>
      </c>
      <c r="S55" s="55" t="s">
        <v>633</v>
      </c>
      <c r="T55" s="54" t="s">
        <v>581</v>
      </c>
      <c r="U55" s="54" t="s">
        <v>619</v>
      </c>
      <c r="V55" s="54" t="s">
        <v>617</v>
      </c>
      <c r="W55" s="54" t="s">
        <v>582</v>
      </c>
      <c r="X55" s="54" t="s">
        <v>2644</v>
      </c>
      <c r="Y55" s="54" t="s">
        <v>2645</v>
      </c>
      <c r="Z55" s="54" t="s">
        <v>2646</v>
      </c>
      <c r="AA55" s="54" t="s">
        <v>2647</v>
      </c>
      <c r="AB55" s="54" t="s">
        <v>2648</v>
      </c>
      <c r="AC55" s="54" t="s">
        <v>2649</v>
      </c>
    </row>
    <row r="56" spans="1:29" ht="15.75" thickBot="1" x14ac:dyDescent="0.3">
      <c r="A56" s="91" t="s">
        <v>7040</v>
      </c>
      <c r="B56" s="48" t="s">
        <v>429</v>
      </c>
      <c r="C56" s="49" t="s">
        <v>539</v>
      </c>
      <c r="D56" s="49"/>
      <c r="E56" s="50">
        <v>70034400168</v>
      </c>
      <c r="F56" s="51">
        <v>27827</v>
      </c>
      <c r="G56" s="52">
        <v>61992860982</v>
      </c>
      <c r="H56" s="53" t="s">
        <v>432</v>
      </c>
      <c r="I56" s="50" t="s">
        <v>430</v>
      </c>
      <c r="J56" s="50" t="s">
        <v>431</v>
      </c>
      <c r="K56" s="49" t="s">
        <v>3911</v>
      </c>
      <c r="L56" s="49" t="s">
        <v>295</v>
      </c>
      <c r="M56" s="54" t="s">
        <v>3912</v>
      </c>
      <c r="N56" s="54" t="s">
        <v>300</v>
      </c>
      <c r="O56" s="54" t="s">
        <v>615</v>
      </c>
      <c r="P56" s="54" t="s">
        <v>1605</v>
      </c>
      <c r="Q56" s="54">
        <v>42412</v>
      </c>
      <c r="R56" s="54" t="s">
        <v>633</v>
      </c>
      <c r="S56" s="55" t="s">
        <v>767</v>
      </c>
      <c r="T56" s="54" t="s">
        <v>667</v>
      </c>
      <c r="U56" s="54" t="s">
        <v>582</v>
      </c>
      <c r="V56" s="54" t="s">
        <v>651</v>
      </c>
      <c r="W56" s="54" t="s">
        <v>582</v>
      </c>
      <c r="X56" s="54" t="s">
        <v>3913</v>
      </c>
      <c r="Y56" s="54" t="s">
        <v>3914</v>
      </c>
      <c r="Z56" s="54" t="s">
        <v>3915</v>
      </c>
      <c r="AA56" s="54" t="s">
        <v>3916</v>
      </c>
      <c r="AB56" s="54" t="s">
        <v>3917</v>
      </c>
      <c r="AC56" s="54" t="s">
        <v>3918</v>
      </c>
    </row>
    <row r="57" spans="1:29" ht="15.75" thickBot="1" x14ac:dyDescent="0.3">
      <c r="A57" s="91" t="s">
        <v>7028</v>
      </c>
      <c r="B57" s="48" t="s">
        <v>408</v>
      </c>
      <c r="C57" s="49" t="s">
        <v>538</v>
      </c>
      <c r="D57" s="49"/>
      <c r="E57" s="50">
        <v>3075151505</v>
      </c>
      <c r="F57" s="51">
        <v>31442</v>
      </c>
      <c r="G57" s="52">
        <v>71993369241</v>
      </c>
      <c r="H57" s="53" t="s">
        <v>410</v>
      </c>
      <c r="I57" s="50" t="s">
        <v>214</v>
      </c>
      <c r="J57" s="50" t="s">
        <v>409</v>
      </c>
      <c r="K57" s="49" t="s">
        <v>6556</v>
      </c>
      <c r="L57" s="49" t="s">
        <v>295</v>
      </c>
      <c r="M57" s="54" t="s">
        <v>6557</v>
      </c>
      <c r="N57" s="54" t="s">
        <v>300</v>
      </c>
      <c r="O57" s="54" t="s">
        <v>578</v>
      </c>
      <c r="P57" s="54" t="s">
        <v>6558</v>
      </c>
      <c r="Q57" s="54">
        <v>40170</v>
      </c>
      <c r="R57" s="54" t="s">
        <v>613</v>
      </c>
      <c r="S57" s="55" t="s">
        <v>576</v>
      </c>
      <c r="T57" s="54" t="s">
        <v>618</v>
      </c>
      <c r="U57" s="54" t="s">
        <v>582</v>
      </c>
      <c r="V57" s="54" t="s">
        <v>1805</v>
      </c>
      <c r="W57" s="54" t="s">
        <v>582</v>
      </c>
      <c r="X57" s="54" t="s">
        <v>6559</v>
      </c>
      <c r="Y57" s="54" t="s">
        <v>6560</v>
      </c>
      <c r="Z57" s="54" t="s">
        <v>6561</v>
      </c>
      <c r="AA57" s="54" t="s">
        <v>6562</v>
      </c>
      <c r="AB57" s="54" t="s">
        <v>6563</v>
      </c>
      <c r="AC57" s="54" t="s">
        <v>6564</v>
      </c>
    </row>
    <row r="58" spans="1:29" ht="15.75" thickBot="1" x14ac:dyDescent="0.3">
      <c r="A58" s="91" t="s">
        <v>7029</v>
      </c>
      <c r="B58" s="48" t="s">
        <v>411</v>
      </c>
      <c r="C58" s="49" t="s">
        <v>539</v>
      </c>
      <c r="D58" s="49"/>
      <c r="E58" s="50">
        <v>10115489762</v>
      </c>
      <c r="F58" s="51">
        <v>30448</v>
      </c>
      <c r="G58" s="52">
        <v>21989879768</v>
      </c>
      <c r="H58" s="48" t="s">
        <v>412</v>
      </c>
      <c r="I58" s="50" t="s">
        <v>201</v>
      </c>
      <c r="J58" s="50" t="s">
        <v>402</v>
      </c>
      <c r="K58" s="49" t="s">
        <v>6665</v>
      </c>
      <c r="L58" s="49" t="s">
        <v>297</v>
      </c>
      <c r="M58" s="54" t="s">
        <v>6666</v>
      </c>
      <c r="N58" s="54" t="s">
        <v>300</v>
      </c>
      <c r="O58" s="54" t="s">
        <v>578</v>
      </c>
      <c r="P58" s="54" t="s">
        <v>6667</v>
      </c>
      <c r="Q58" s="54">
        <v>43221</v>
      </c>
      <c r="R58" s="54" t="s">
        <v>764</v>
      </c>
      <c r="S58" s="55" t="s">
        <v>767</v>
      </c>
      <c r="T58" s="54" t="s">
        <v>581</v>
      </c>
      <c r="U58" s="54" t="s">
        <v>619</v>
      </c>
      <c r="V58" s="54" t="s">
        <v>617</v>
      </c>
      <c r="W58" s="54" t="s">
        <v>582</v>
      </c>
      <c r="X58" s="54" t="s">
        <v>6668</v>
      </c>
      <c r="Y58" s="54" t="s">
        <v>6669</v>
      </c>
      <c r="Z58" s="54" t="s">
        <v>6670</v>
      </c>
      <c r="AA58" s="54" t="s">
        <v>6671</v>
      </c>
      <c r="AB58" s="54" t="s">
        <v>6672</v>
      </c>
      <c r="AC58" s="54" t="s">
        <v>6673</v>
      </c>
    </row>
    <row r="59" spans="1:29" ht="27" thickBot="1" x14ac:dyDescent="0.3">
      <c r="A59" s="84" t="s">
        <v>7080</v>
      </c>
      <c r="B59" s="82" t="s">
        <v>482</v>
      </c>
      <c r="C59" s="49" t="s">
        <v>539</v>
      </c>
      <c r="D59" s="49"/>
      <c r="E59" s="48"/>
      <c r="F59" s="57"/>
      <c r="G59" s="58" t="s">
        <v>3008</v>
      </c>
      <c r="H59" s="59" t="s">
        <v>484</v>
      </c>
      <c r="I59" s="59" t="s">
        <v>483</v>
      </c>
      <c r="J59" s="59" t="s">
        <v>611</v>
      </c>
      <c r="K59" s="49" t="s">
        <v>3009</v>
      </c>
      <c r="L59" s="49"/>
      <c r="M59" s="59" t="s">
        <v>3010</v>
      </c>
      <c r="N59" s="49" t="s">
        <v>300</v>
      </c>
      <c r="O59" s="49"/>
      <c r="P59" s="49"/>
      <c r="Q59" s="49"/>
      <c r="R59" s="49"/>
      <c r="S59" s="60"/>
      <c r="T59" s="49"/>
      <c r="U59" s="49"/>
      <c r="V59" s="49"/>
      <c r="W59" s="49"/>
      <c r="X59" s="61" t="s">
        <v>3012</v>
      </c>
      <c r="Y59" s="61" t="s">
        <v>3013</v>
      </c>
      <c r="Z59" s="61" t="s">
        <v>3014</v>
      </c>
      <c r="AA59" s="61" t="s">
        <v>3015</v>
      </c>
      <c r="AB59" s="61" t="s">
        <v>3016</v>
      </c>
      <c r="AC59" s="61" t="s">
        <v>3017</v>
      </c>
    </row>
    <row r="60" spans="1:29" ht="15.75" thickBot="1" x14ac:dyDescent="0.3">
      <c r="A60" s="84" t="s">
        <v>7098</v>
      </c>
      <c r="B60" s="82" t="s">
        <v>530</v>
      </c>
      <c r="C60" s="49"/>
      <c r="D60" s="49"/>
      <c r="E60" s="48"/>
      <c r="F60" s="57"/>
      <c r="G60" s="58"/>
      <c r="H60" s="59"/>
      <c r="I60" s="59"/>
      <c r="J60" s="59"/>
      <c r="K60" s="49"/>
      <c r="L60" s="49"/>
      <c r="M60" s="59"/>
      <c r="N60" s="49"/>
      <c r="O60" s="49"/>
      <c r="P60" s="49"/>
      <c r="Q60" s="49"/>
      <c r="R60" s="49"/>
      <c r="S60" s="60"/>
      <c r="T60" s="49"/>
      <c r="U60" s="49"/>
      <c r="V60" s="49"/>
      <c r="W60" s="49"/>
      <c r="X60" s="61"/>
      <c r="Y60" s="61"/>
      <c r="Z60" s="61"/>
      <c r="AA60" s="61"/>
      <c r="AB60" s="61"/>
      <c r="AC60" s="61"/>
    </row>
    <row r="61" spans="1:29" ht="27" thickBot="1" x14ac:dyDescent="0.3">
      <c r="A61" s="85" t="s">
        <v>7106</v>
      </c>
      <c r="B61" s="82" t="s">
        <v>7055</v>
      </c>
      <c r="C61" s="49" t="s">
        <v>538</v>
      </c>
      <c r="D61" s="49"/>
      <c r="E61" s="48"/>
      <c r="F61" s="57"/>
      <c r="G61" s="58" t="s">
        <v>5041</v>
      </c>
      <c r="H61" s="59" t="s">
        <v>491</v>
      </c>
      <c r="I61" s="59" t="s">
        <v>5042</v>
      </c>
      <c r="J61" s="59" t="s">
        <v>631</v>
      </c>
      <c r="K61" s="49" t="s">
        <v>5043</v>
      </c>
      <c r="L61" s="49"/>
      <c r="M61" s="59" t="s">
        <v>5044</v>
      </c>
      <c r="N61" s="49" t="s">
        <v>300</v>
      </c>
      <c r="O61" s="49"/>
      <c r="P61" s="49"/>
      <c r="Q61" s="49"/>
      <c r="R61" s="49"/>
      <c r="S61" s="60"/>
      <c r="T61" s="49"/>
      <c r="U61" s="49"/>
      <c r="V61" s="49"/>
      <c r="W61" s="49"/>
      <c r="X61" s="61" t="s">
        <v>5047</v>
      </c>
      <c r="Y61" s="61" t="s">
        <v>5048</v>
      </c>
      <c r="Z61" s="61" t="s">
        <v>5049</v>
      </c>
      <c r="AA61" s="61" t="s">
        <v>5050</v>
      </c>
      <c r="AB61" s="61" t="s">
        <v>5051</v>
      </c>
      <c r="AC61" s="61" t="s">
        <v>5052</v>
      </c>
    </row>
    <row r="62" spans="1:29" ht="52.5" thickBot="1" x14ac:dyDescent="0.3">
      <c r="A62" s="86" t="s">
        <v>7107</v>
      </c>
      <c r="B62" s="82" t="s">
        <v>517</v>
      </c>
      <c r="C62" s="49" t="s">
        <v>538</v>
      </c>
      <c r="D62" s="49"/>
      <c r="E62" s="48"/>
      <c r="F62" s="57"/>
      <c r="G62" s="58" t="s">
        <v>1801</v>
      </c>
      <c r="H62" s="59" t="s">
        <v>519</v>
      </c>
      <c r="I62" s="59" t="s">
        <v>518</v>
      </c>
      <c r="J62" s="59" t="s">
        <v>227</v>
      </c>
      <c r="K62" s="49" t="s">
        <v>1802</v>
      </c>
      <c r="L62" s="49"/>
      <c r="M62" s="59" t="s">
        <v>1803</v>
      </c>
      <c r="N62" s="49" t="s">
        <v>300</v>
      </c>
      <c r="O62" s="49"/>
      <c r="P62" s="49"/>
      <c r="Q62" s="49"/>
      <c r="R62" s="49"/>
      <c r="S62" s="60"/>
      <c r="T62" s="49"/>
      <c r="U62" s="49"/>
      <c r="V62" s="49"/>
      <c r="W62" s="49"/>
      <c r="X62" s="61" t="s">
        <v>1806</v>
      </c>
      <c r="Y62" s="61" t="s">
        <v>1807</v>
      </c>
      <c r="Z62" s="61" t="s">
        <v>1808</v>
      </c>
      <c r="AA62" s="61" t="s">
        <v>1809</v>
      </c>
      <c r="AB62" s="61" t="s">
        <v>1810</v>
      </c>
      <c r="AC62" s="61" t="s">
        <v>1811</v>
      </c>
    </row>
    <row r="63" spans="1:29" ht="15.75" thickBot="1" x14ac:dyDescent="0.3">
      <c r="A63" s="84" t="s">
        <v>7108</v>
      </c>
      <c r="B63" s="82" t="s">
        <v>7068</v>
      </c>
      <c r="C63" s="49"/>
      <c r="D63" s="49"/>
      <c r="E63" s="48"/>
      <c r="F63" s="57"/>
      <c r="G63" s="58"/>
      <c r="H63" s="59"/>
      <c r="I63" s="59"/>
      <c r="J63" s="59"/>
      <c r="K63" s="49"/>
      <c r="L63" s="49"/>
      <c r="M63" s="59"/>
      <c r="N63" s="49"/>
      <c r="O63" s="49"/>
      <c r="P63" s="49"/>
      <c r="Q63" s="49"/>
      <c r="R63" s="49"/>
      <c r="S63" s="60"/>
      <c r="T63" s="49"/>
      <c r="U63" s="49"/>
      <c r="V63" s="49"/>
      <c r="W63" s="49"/>
      <c r="X63" s="61"/>
      <c r="Y63" s="61"/>
      <c r="Z63" s="61"/>
      <c r="AA63" s="61"/>
      <c r="AB63" s="61"/>
      <c r="AC63" s="61"/>
    </row>
    <row r="64" spans="1:29" ht="39.75" thickBot="1" x14ac:dyDescent="0.3">
      <c r="A64" s="91" t="s">
        <v>7044</v>
      </c>
      <c r="B64" s="56" t="s">
        <v>7035</v>
      </c>
      <c r="C64" s="49" t="s">
        <v>538</v>
      </c>
      <c r="D64" s="49"/>
      <c r="E64" s="48"/>
      <c r="F64" s="57">
        <v>31164</v>
      </c>
      <c r="G64" s="58" t="s">
        <v>6009</v>
      </c>
      <c r="H64" s="59" t="s">
        <v>6010</v>
      </c>
      <c r="I64" s="59" t="s">
        <v>382</v>
      </c>
      <c r="J64" s="59" t="s">
        <v>382</v>
      </c>
      <c r="K64" s="49" t="s">
        <v>5930</v>
      </c>
      <c r="L64" s="49" t="s">
        <v>297</v>
      </c>
      <c r="M64" s="59" t="s">
        <v>6011</v>
      </c>
      <c r="N64" s="49" t="s">
        <v>300</v>
      </c>
      <c r="O64" s="49" t="s">
        <v>578</v>
      </c>
      <c r="P64" s="49" t="s">
        <v>6012</v>
      </c>
      <c r="Q64" s="49">
        <v>42767</v>
      </c>
      <c r="R64" s="49"/>
      <c r="S64" s="60"/>
      <c r="T64" s="49" t="s">
        <v>581</v>
      </c>
      <c r="U64" s="49" t="s">
        <v>582</v>
      </c>
      <c r="V64" s="49" t="s">
        <v>5682</v>
      </c>
      <c r="W64" s="49" t="s">
        <v>582</v>
      </c>
      <c r="X64" s="61" t="s">
        <v>6013</v>
      </c>
      <c r="Y64" s="61" t="s">
        <v>6014</v>
      </c>
      <c r="Z64" s="61" t="s">
        <v>6015</v>
      </c>
      <c r="AA64" s="61" t="s">
        <v>6016</v>
      </c>
      <c r="AB64" s="61" t="s">
        <v>6017</v>
      </c>
      <c r="AC64" s="61" t="s">
        <v>6018</v>
      </c>
    </row>
    <row r="65" spans="1:29" ht="27" thickBot="1" x14ac:dyDescent="0.3">
      <c r="A65" s="91" t="s">
        <v>7041</v>
      </c>
      <c r="B65" s="48" t="s">
        <v>433</v>
      </c>
      <c r="C65" s="49" t="s">
        <v>539</v>
      </c>
      <c r="D65" s="49"/>
      <c r="E65" s="50">
        <v>37568712826</v>
      </c>
      <c r="F65" s="51">
        <v>32453</v>
      </c>
      <c r="G65" s="52">
        <v>11954074319</v>
      </c>
      <c r="H65" s="53" t="s">
        <v>434</v>
      </c>
      <c r="I65" s="50" t="s">
        <v>198</v>
      </c>
      <c r="J65" s="50" t="s">
        <v>379</v>
      </c>
      <c r="K65" s="49" t="s">
        <v>1658</v>
      </c>
      <c r="L65" s="49" t="s">
        <v>297</v>
      </c>
      <c r="M65" s="54" t="s">
        <v>1659</v>
      </c>
      <c r="N65" s="54" t="s">
        <v>300</v>
      </c>
      <c r="O65" s="54" t="s">
        <v>578</v>
      </c>
      <c r="P65" s="54" t="s">
        <v>1660</v>
      </c>
      <c r="Q65" s="54">
        <v>42644</v>
      </c>
      <c r="R65" s="54" t="s">
        <v>633</v>
      </c>
      <c r="S65" s="55" t="s">
        <v>633</v>
      </c>
      <c r="T65" s="54" t="s">
        <v>581</v>
      </c>
      <c r="U65" s="54" t="s">
        <v>582</v>
      </c>
      <c r="V65" s="54" t="s">
        <v>920</v>
      </c>
      <c r="W65" s="54" t="s">
        <v>582</v>
      </c>
      <c r="X65" s="54" t="s">
        <v>1661</v>
      </c>
      <c r="Y65" s="54" t="s">
        <v>1662</v>
      </c>
      <c r="Z65" s="54" t="s">
        <v>1663</v>
      </c>
      <c r="AA65" s="54" t="s">
        <v>1664</v>
      </c>
      <c r="AB65" s="54" t="s">
        <v>1665</v>
      </c>
      <c r="AC65" s="54" t="s">
        <v>1666</v>
      </c>
    </row>
    <row r="66" spans="1:29" ht="27" thickBot="1" x14ac:dyDescent="0.3">
      <c r="A66" s="84" t="s">
        <v>7097</v>
      </c>
      <c r="B66" s="82" t="s">
        <v>528</v>
      </c>
      <c r="C66" s="49" t="s">
        <v>539</v>
      </c>
      <c r="D66" s="49"/>
      <c r="E66" s="48"/>
      <c r="F66" s="57"/>
      <c r="G66" s="58" t="s">
        <v>4638</v>
      </c>
      <c r="H66" s="59" t="s">
        <v>529</v>
      </c>
      <c r="I66" s="59" t="s">
        <v>197</v>
      </c>
      <c r="J66" s="59" t="s">
        <v>611</v>
      </c>
      <c r="K66" s="49" t="s">
        <v>4639</v>
      </c>
      <c r="L66" s="49"/>
      <c r="M66" s="59" t="s">
        <v>4640</v>
      </c>
      <c r="N66" s="49" t="s">
        <v>300</v>
      </c>
      <c r="O66" s="49"/>
      <c r="P66" s="49"/>
      <c r="Q66" s="49"/>
      <c r="R66" s="49"/>
      <c r="S66" s="60"/>
      <c r="T66" s="49"/>
      <c r="U66" s="49"/>
      <c r="V66" s="49"/>
      <c r="W66" s="49"/>
      <c r="X66" s="61" t="s">
        <v>4642</v>
      </c>
      <c r="Y66" s="61" t="s">
        <v>4643</v>
      </c>
      <c r="Z66" s="61" t="s">
        <v>4644</v>
      </c>
      <c r="AA66" s="61" t="s">
        <v>4645</v>
      </c>
      <c r="AB66" s="61" t="s">
        <v>4646</v>
      </c>
      <c r="AC66" s="61" t="s">
        <v>4647</v>
      </c>
    </row>
    <row r="67" spans="1:29" ht="15.75" thickBot="1" x14ac:dyDescent="0.3">
      <c r="A67" s="86" t="s">
        <v>7101</v>
      </c>
      <c r="B67" s="82" t="s">
        <v>451</v>
      </c>
      <c r="C67" s="49"/>
      <c r="D67" s="49"/>
      <c r="E67" s="48"/>
      <c r="F67" s="57"/>
      <c r="G67" s="58"/>
      <c r="H67" s="59"/>
      <c r="I67" s="59"/>
      <c r="J67" s="59"/>
      <c r="K67" s="49"/>
      <c r="L67" s="49"/>
      <c r="M67" s="59"/>
      <c r="N67" s="49"/>
      <c r="O67" s="49"/>
      <c r="P67" s="49"/>
      <c r="Q67" s="49"/>
      <c r="R67" s="49"/>
      <c r="S67" s="60"/>
      <c r="T67" s="49"/>
      <c r="U67" s="49"/>
      <c r="V67" s="49"/>
      <c r="W67" s="49"/>
      <c r="X67" s="61"/>
      <c r="Y67" s="61"/>
      <c r="Z67" s="61"/>
      <c r="AA67" s="61"/>
      <c r="AB67" s="61"/>
      <c r="AC67" s="61"/>
    </row>
    <row r="68" spans="1:29" ht="27" thickBot="1" x14ac:dyDescent="0.3">
      <c r="A68" s="86" t="s">
        <v>7102</v>
      </c>
      <c r="B68" s="82" t="s">
        <v>453</v>
      </c>
      <c r="C68" s="49" t="s">
        <v>539</v>
      </c>
      <c r="D68" s="49"/>
      <c r="E68" s="48"/>
      <c r="F68" s="57"/>
      <c r="G68" s="58" t="s">
        <v>4403</v>
      </c>
      <c r="H68" s="59" t="s">
        <v>4404</v>
      </c>
      <c r="I68" s="59" t="s">
        <v>197</v>
      </c>
      <c r="J68" s="59" t="s">
        <v>611</v>
      </c>
      <c r="K68" s="49" t="s">
        <v>4405</v>
      </c>
      <c r="L68" s="49"/>
      <c r="M68" s="59" t="s">
        <v>4406</v>
      </c>
      <c r="N68" s="49" t="s">
        <v>300</v>
      </c>
      <c r="O68" s="49"/>
      <c r="P68" s="49"/>
      <c r="Q68" s="49"/>
      <c r="R68" s="49"/>
      <c r="S68" s="60"/>
      <c r="T68" s="49"/>
      <c r="U68" s="49"/>
      <c r="V68" s="49"/>
      <c r="W68" s="49"/>
      <c r="X68" s="61" t="s">
        <v>4408</v>
      </c>
      <c r="Y68" s="61" t="s">
        <v>4409</v>
      </c>
      <c r="Z68" s="61" t="s">
        <v>4410</v>
      </c>
      <c r="AA68" s="61" t="s">
        <v>4411</v>
      </c>
      <c r="AB68" s="61" t="s">
        <v>4412</v>
      </c>
      <c r="AC68" s="61" t="s">
        <v>4413</v>
      </c>
    </row>
    <row r="69" spans="1:29" ht="27" thickBot="1" x14ac:dyDescent="0.3">
      <c r="A69" s="84" t="s">
        <v>7103</v>
      </c>
      <c r="B69" s="82" t="s">
        <v>465</v>
      </c>
      <c r="C69" s="49" t="s">
        <v>539</v>
      </c>
      <c r="D69" s="49"/>
      <c r="E69" s="48"/>
      <c r="F69" s="57"/>
      <c r="G69" s="58" t="s">
        <v>4977</v>
      </c>
      <c r="H69" s="59" t="s">
        <v>466</v>
      </c>
      <c r="I69" s="59" t="s">
        <v>197</v>
      </c>
      <c r="J69" s="59" t="s">
        <v>611</v>
      </c>
      <c r="K69" s="49" t="s">
        <v>4978</v>
      </c>
      <c r="L69" s="49"/>
      <c r="M69" s="59" t="s">
        <v>4979</v>
      </c>
      <c r="N69" s="49" t="s">
        <v>300</v>
      </c>
      <c r="O69" s="49"/>
      <c r="P69" s="49"/>
      <c r="Q69" s="49"/>
      <c r="R69" s="49"/>
      <c r="S69" s="60"/>
      <c r="T69" s="49"/>
      <c r="U69" s="49"/>
      <c r="V69" s="49"/>
      <c r="W69" s="49"/>
      <c r="X69" s="61" t="s">
        <v>4981</v>
      </c>
      <c r="Y69" s="61" t="s">
        <v>4982</v>
      </c>
      <c r="Z69" s="61" t="s">
        <v>4983</v>
      </c>
      <c r="AA69" s="61" t="s">
        <v>4984</v>
      </c>
      <c r="AB69" s="61" t="s">
        <v>4985</v>
      </c>
      <c r="AC69" s="61" t="s">
        <v>4986</v>
      </c>
    </row>
    <row r="70" spans="1:29" ht="15.75" thickBot="1" x14ac:dyDescent="0.3">
      <c r="A70" s="84" t="s">
        <v>7086</v>
      </c>
      <c r="B70" s="82" t="s">
        <v>506</v>
      </c>
      <c r="C70" s="49" t="s">
        <v>539</v>
      </c>
      <c r="D70" s="49"/>
      <c r="E70" s="48"/>
      <c r="F70" s="57"/>
      <c r="G70" s="58" t="s">
        <v>5016</v>
      </c>
      <c r="H70" s="59" t="s">
        <v>507</v>
      </c>
      <c r="I70" s="59" t="s">
        <v>217</v>
      </c>
      <c r="J70" s="59" t="s">
        <v>851</v>
      </c>
      <c r="K70" s="49" t="s">
        <v>5017</v>
      </c>
      <c r="L70" s="49"/>
      <c r="M70" s="59" t="s">
        <v>5018</v>
      </c>
      <c r="N70" s="49" t="s">
        <v>301</v>
      </c>
      <c r="O70" s="49"/>
      <c r="P70" s="49"/>
      <c r="Q70" s="49"/>
      <c r="R70" s="49"/>
      <c r="S70" s="60"/>
      <c r="T70" s="49"/>
      <c r="U70" s="49"/>
      <c r="V70" s="49"/>
      <c r="W70" s="49"/>
      <c r="X70" s="61" t="s">
        <v>5020</v>
      </c>
      <c r="Y70" s="61" t="s">
        <v>5021</v>
      </c>
      <c r="Z70" s="61" t="s">
        <v>5022</v>
      </c>
      <c r="AA70" s="61" t="s">
        <v>5023</v>
      </c>
      <c r="AB70" s="61" t="s">
        <v>5024</v>
      </c>
      <c r="AC70" s="61" t="s">
        <v>5025</v>
      </c>
    </row>
    <row r="71" spans="1:29" ht="15.75" thickBot="1" x14ac:dyDescent="0.3">
      <c r="A71" s="84" t="s">
        <v>7095</v>
      </c>
      <c r="B71" s="82" t="s">
        <v>7065</v>
      </c>
      <c r="C71" s="49"/>
      <c r="D71" s="49"/>
      <c r="E71" s="48"/>
      <c r="F71" s="57"/>
      <c r="G71" s="58"/>
      <c r="H71" s="59"/>
      <c r="I71" s="59"/>
      <c r="J71" s="59"/>
      <c r="K71" s="49"/>
      <c r="L71" s="49"/>
      <c r="M71" s="59"/>
      <c r="N71" s="49"/>
      <c r="O71" s="49"/>
      <c r="P71" s="49"/>
      <c r="Q71" s="49"/>
      <c r="R71" s="49"/>
      <c r="S71" s="60"/>
      <c r="T71" s="49"/>
      <c r="U71" s="49"/>
      <c r="V71" s="49"/>
      <c r="W71" s="49"/>
      <c r="X71" s="61"/>
      <c r="Y71" s="61"/>
      <c r="Z71" s="61"/>
      <c r="AA71" s="61"/>
      <c r="AB71" s="61"/>
      <c r="AC71" s="61"/>
    </row>
    <row r="72" spans="1:29" ht="15.75" thickBot="1" x14ac:dyDescent="0.3">
      <c r="A72" s="84" t="s">
        <v>7074</v>
      </c>
      <c r="B72" s="82" t="s">
        <v>7052</v>
      </c>
      <c r="C72" s="49"/>
      <c r="D72" s="49"/>
      <c r="E72" s="48"/>
      <c r="F72" s="57"/>
      <c r="G72" s="58"/>
      <c r="H72" s="59"/>
      <c r="I72" s="59"/>
      <c r="J72" s="59"/>
      <c r="K72" s="49"/>
      <c r="L72" s="49"/>
      <c r="M72" s="59"/>
      <c r="N72" s="49"/>
      <c r="O72" s="49"/>
      <c r="P72" s="49"/>
      <c r="Q72" s="49"/>
      <c r="R72" s="49"/>
      <c r="S72" s="60"/>
      <c r="T72" s="49"/>
      <c r="U72" s="49"/>
      <c r="V72" s="49"/>
      <c r="W72" s="49"/>
      <c r="X72" s="61"/>
      <c r="Y72" s="61"/>
      <c r="Z72" s="61"/>
      <c r="AA72" s="61"/>
      <c r="AB72" s="61"/>
      <c r="AC72" s="61"/>
    </row>
    <row r="73" spans="1:29" ht="15.75" thickBot="1" x14ac:dyDescent="0.3">
      <c r="A73" s="84" t="s">
        <v>7093</v>
      </c>
      <c r="B73" s="82" t="s">
        <v>7063</v>
      </c>
      <c r="C73" s="49"/>
      <c r="D73" s="49"/>
      <c r="E73" s="48"/>
      <c r="F73" s="57"/>
      <c r="G73" s="58"/>
      <c r="H73" s="59"/>
      <c r="I73" s="59"/>
      <c r="J73" s="59"/>
      <c r="K73" s="49"/>
      <c r="L73" s="49"/>
      <c r="M73" s="59"/>
      <c r="N73" s="49"/>
      <c r="O73" s="49"/>
      <c r="P73" s="49"/>
      <c r="Q73" s="49"/>
      <c r="R73" s="49"/>
      <c r="S73" s="60"/>
      <c r="T73" s="49"/>
      <c r="U73" s="49"/>
      <c r="V73" s="49"/>
      <c r="W73" s="49"/>
      <c r="X73" s="61"/>
      <c r="Y73" s="61"/>
      <c r="Z73" s="61"/>
      <c r="AA73" s="61"/>
      <c r="AB73" s="61"/>
      <c r="AC73" s="61"/>
    </row>
    <row r="74" spans="1:29" ht="25.5" thickBot="1" x14ac:dyDescent="0.3">
      <c r="A74" s="91" t="s">
        <v>7043</v>
      </c>
      <c r="B74" s="56" t="s">
        <v>7036</v>
      </c>
      <c r="C74" s="49" t="s">
        <v>538</v>
      </c>
      <c r="D74" s="49"/>
      <c r="E74" s="48"/>
      <c r="F74" s="57"/>
      <c r="G74" s="58"/>
      <c r="H74" s="59"/>
      <c r="I74" s="59"/>
      <c r="J74" s="59"/>
      <c r="K74" s="49"/>
      <c r="L74" s="49"/>
      <c r="M74" s="59"/>
      <c r="N74" s="49"/>
      <c r="O74" s="49"/>
      <c r="P74" s="49"/>
      <c r="Q74" s="49"/>
      <c r="R74" s="49"/>
      <c r="S74" s="60"/>
      <c r="T74" s="49"/>
      <c r="U74" s="49"/>
      <c r="V74" s="49"/>
      <c r="W74" s="49"/>
      <c r="X74" s="61"/>
      <c r="Y74" s="61"/>
      <c r="Z74" s="61"/>
      <c r="AA74" s="61"/>
      <c r="AB74" s="61"/>
      <c r="AC74" s="61"/>
    </row>
    <row r="75" spans="1:29" ht="27" thickBot="1" x14ac:dyDescent="0.3">
      <c r="A75" s="94" t="s">
        <v>7042</v>
      </c>
      <c r="B75" s="48" t="s">
        <v>435</v>
      </c>
      <c r="C75" s="49" t="s">
        <v>539</v>
      </c>
      <c r="D75" s="49"/>
      <c r="E75" s="50">
        <v>5437184921</v>
      </c>
      <c r="F75" s="51">
        <v>31363</v>
      </c>
      <c r="G75" s="52">
        <v>41995258533</v>
      </c>
      <c r="H75" s="48" t="s">
        <v>437</v>
      </c>
      <c r="I75" s="50" t="s">
        <v>436</v>
      </c>
      <c r="J75" s="50" t="s">
        <v>392</v>
      </c>
      <c r="K75" s="49"/>
      <c r="L75" s="49"/>
      <c r="M75" s="54"/>
      <c r="N75" s="54"/>
      <c r="O75" s="54"/>
      <c r="P75" s="54"/>
      <c r="Q75" s="54"/>
      <c r="R75" s="54"/>
      <c r="S75" s="55"/>
      <c r="T75" s="54"/>
      <c r="U75" s="54"/>
      <c r="V75" s="54"/>
      <c r="W75" s="54"/>
      <c r="X75" s="54"/>
      <c r="Y75" s="54"/>
      <c r="Z75" s="54"/>
      <c r="AA75" s="54"/>
      <c r="AB75" s="54"/>
      <c r="AC75" s="54"/>
    </row>
  </sheetData>
  <phoneticPr fontId="12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FCD0-71BE-45D8-8A70-70CE0CD407DA}">
  <dimension ref="A1:AC39"/>
  <sheetViews>
    <sheetView workbookViewId="0">
      <selection sqref="A1:AC1"/>
    </sheetView>
  </sheetViews>
  <sheetFormatPr defaultRowHeight="15" x14ac:dyDescent="0.25"/>
  <sheetData>
    <row r="1" spans="1:29" ht="35.25" customHeight="1" x14ac:dyDescent="0.25">
      <c r="A1" s="40" t="s">
        <v>31</v>
      </c>
      <c r="B1" s="41" t="s">
        <v>4</v>
      </c>
      <c r="C1" s="41" t="s">
        <v>5</v>
      </c>
      <c r="D1" s="41" t="s">
        <v>6</v>
      </c>
      <c r="E1" s="41" t="s">
        <v>7</v>
      </c>
      <c r="F1" s="41" t="s">
        <v>8</v>
      </c>
      <c r="G1" s="42" t="s">
        <v>9</v>
      </c>
      <c r="H1" s="41" t="s">
        <v>10</v>
      </c>
      <c r="I1" s="41" t="s">
        <v>11</v>
      </c>
      <c r="J1" s="41" t="s">
        <v>12</v>
      </c>
      <c r="K1" s="41" t="s">
        <v>14</v>
      </c>
      <c r="L1" s="41" t="s">
        <v>13</v>
      </c>
      <c r="M1" s="43" t="s">
        <v>17</v>
      </c>
      <c r="N1" s="43" t="s">
        <v>16</v>
      </c>
      <c r="O1" s="43" t="s">
        <v>2</v>
      </c>
      <c r="P1" s="43" t="s">
        <v>15</v>
      </c>
      <c r="Q1" s="43" t="s">
        <v>40</v>
      </c>
      <c r="R1" s="43" t="s">
        <v>18</v>
      </c>
      <c r="S1" s="43" t="s">
        <v>19</v>
      </c>
      <c r="T1" s="44" t="s">
        <v>20</v>
      </c>
      <c r="U1" s="44" t="s">
        <v>21</v>
      </c>
      <c r="V1" s="44" t="s">
        <v>22</v>
      </c>
      <c r="W1" s="44" t="s">
        <v>3</v>
      </c>
      <c r="X1" s="45" t="s">
        <v>24</v>
      </c>
      <c r="Y1" s="43" t="s">
        <v>25</v>
      </c>
      <c r="Z1" s="43" t="s">
        <v>26</v>
      </c>
      <c r="AA1" s="43" t="s">
        <v>27</v>
      </c>
      <c r="AB1" s="43" t="s">
        <v>28</v>
      </c>
      <c r="AC1" s="46" t="s">
        <v>29</v>
      </c>
    </row>
    <row r="2" spans="1:29" ht="51.75" x14ac:dyDescent="0.25">
      <c r="A2" s="30">
        <v>22</v>
      </c>
      <c r="B2" s="24" t="s">
        <v>438</v>
      </c>
      <c r="C2" s="36" t="str">
        <f>'[1]60 empreendedores da mentoria'!D23</f>
        <v>Feminino</v>
      </c>
      <c r="D2" s="36"/>
      <c r="E2" s="23">
        <v>41019581816</v>
      </c>
      <c r="F2" s="31">
        <v>34522</v>
      </c>
      <c r="G2" s="34">
        <v>15996310625</v>
      </c>
      <c r="H2" s="21" t="s">
        <v>440</v>
      </c>
      <c r="I2" s="23" t="s">
        <v>439</v>
      </c>
      <c r="J2" s="23" t="s">
        <v>379</v>
      </c>
      <c r="K2" s="36" t="s">
        <v>3936</v>
      </c>
      <c r="L2" s="36" t="s">
        <v>296</v>
      </c>
      <c r="M2" s="37" t="s">
        <v>3937</v>
      </c>
      <c r="N2" s="37" t="s">
        <v>300</v>
      </c>
      <c r="O2" s="37" t="s">
        <v>615</v>
      </c>
      <c r="P2" s="37" t="s">
        <v>3938</v>
      </c>
      <c r="Q2" s="37">
        <v>42192</v>
      </c>
      <c r="R2" s="37" t="s">
        <v>723</v>
      </c>
      <c r="S2" s="38" t="s">
        <v>633</v>
      </c>
      <c r="T2" s="37" t="s">
        <v>581</v>
      </c>
      <c r="U2" s="37" t="s">
        <v>582</v>
      </c>
      <c r="V2" s="37" t="s">
        <v>3939</v>
      </c>
      <c r="W2" s="37" t="s">
        <v>582</v>
      </c>
      <c r="X2" s="37" t="s">
        <v>3940</v>
      </c>
      <c r="Y2" s="37" t="s">
        <v>3941</v>
      </c>
      <c r="Z2" s="37" t="s">
        <v>3942</v>
      </c>
      <c r="AA2" s="37" t="s">
        <v>3943</v>
      </c>
      <c r="AB2" s="37" t="s">
        <v>3944</v>
      </c>
      <c r="AC2" s="37" t="s">
        <v>3945</v>
      </c>
    </row>
    <row r="3" spans="1:29" ht="64.5" x14ac:dyDescent="0.25">
      <c r="A3" s="30">
        <v>23</v>
      </c>
      <c r="B3" s="24" t="s">
        <v>441</v>
      </c>
      <c r="C3" s="36" t="str">
        <f>'[1]60 empreendedores da mentoria'!D24</f>
        <v>Feminino</v>
      </c>
      <c r="D3" s="36"/>
      <c r="E3" s="23">
        <v>89488580259</v>
      </c>
      <c r="F3" s="31">
        <v>30922</v>
      </c>
      <c r="G3" s="34">
        <v>91980429939</v>
      </c>
      <c r="H3" s="21" t="s">
        <v>444</v>
      </c>
      <c r="I3" s="23" t="s">
        <v>442</v>
      </c>
      <c r="J3" s="23" t="s">
        <v>443</v>
      </c>
      <c r="K3" s="36" t="s">
        <v>5210</v>
      </c>
      <c r="L3" s="36" t="s">
        <v>296</v>
      </c>
      <c r="M3" s="37" t="s">
        <v>5211</v>
      </c>
      <c r="N3" s="37" t="s">
        <v>300</v>
      </c>
      <c r="O3" s="37" t="s">
        <v>649</v>
      </c>
      <c r="P3" s="37" t="s">
        <v>5212</v>
      </c>
      <c r="Q3" s="37">
        <v>43168</v>
      </c>
      <c r="R3" s="37" t="s">
        <v>633</v>
      </c>
      <c r="S3" s="38" t="s">
        <v>633</v>
      </c>
      <c r="T3" s="37" t="s">
        <v>618</v>
      </c>
      <c r="U3" s="37" t="s">
        <v>582</v>
      </c>
      <c r="V3" s="37" t="s">
        <v>651</v>
      </c>
      <c r="W3" s="37" t="s">
        <v>582</v>
      </c>
      <c r="X3" s="37" t="s">
        <v>5213</v>
      </c>
      <c r="Y3" s="37" t="s">
        <v>5214</v>
      </c>
      <c r="Z3" s="37" t="s">
        <v>5215</v>
      </c>
      <c r="AA3" s="37" t="s">
        <v>5216</v>
      </c>
      <c r="AB3" s="37" t="s">
        <v>5217</v>
      </c>
      <c r="AC3" s="37" t="s">
        <v>5218</v>
      </c>
    </row>
    <row r="4" spans="1:29" ht="51.75" x14ac:dyDescent="0.25">
      <c r="A4" s="30">
        <v>24</v>
      </c>
      <c r="B4" s="24" t="s">
        <v>445</v>
      </c>
      <c r="C4" s="36" t="s">
        <v>539</v>
      </c>
      <c r="D4" s="36"/>
      <c r="E4" s="23">
        <v>4168103900</v>
      </c>
      <c r="F4" s="31">
        <v>30547</v>
      </c>
      <c r="G4" s="34" t="s">
        <v>446</v>
      </c>
      <c r="H4" s="21" t="s">
        <v>448</v>
      </c>
      <c r="I4" s="23" t="s">
        <v>447</v>
      </c>
      <c r="J4" s="23" t="s">
        <v>428</v>
      </c>
      <c r="K4" s="36"/>
      <c r="L4" s="36"/>
      <c r="M4" s="37"/>
      <c r="N4" s="37"/>
      <c r="O4" s="37"/>
      <c r="P4" s="37"/>
      <c r="Q4" s="37"/>
      <c r="R4" s="37"/>
      <c r="S4" s="38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51.75" x14ac:dyDescent="0.25">
      <c r="A5" s="30">
        <v>25</v>
      </c>
      <c r="B5" s="24" t="s">
        <v>449</v>
      </c>
      <c r="C5" s="36" t="s">
        <v>538</v>
      </c>
      <c r="D5" s="36"/>
      <c r="E5" s="23">
        <v>8641735631</v>
      </c>
      <c r="F5" s="31">
        <v>32135</v>
      </c>
      <c r="G5" s="34">
        <v>31993050069</v>
      </c>
      <c r="H5" s="24"/>
      <c r="I5" s="23" t="s">
        <v>450</v>
      </c>
      <c r="J5" s="23" t="s">
        <v>385</v>
      </c>
      <c r="K5" s="36"/>
      <c r="L5" s="36"/>
      <c r="M5" s="37"/>
      <c r="N5" s="37"/>
      <c r="O5" s="37"/>
      <c r="P5" s="37"/>
      <c r="Q5" s="37"/>
      <c r="R5" s="37"/>
      <c r="S5" s="38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ht="39" x14ac:dyDescent="0.25">
      <c r="A6" s="30">
        <v>26</v>
      </c>
      <c r="B6" s="24" t="s">
        <v>451</v>
      </c>
      <c r="C6" s="36" t="str">
        <f>'[1]60 empreendedores da mentoria'!D27</f>
        <v>Feminino</v>
      </c>
      <c r="D6" s="36"/>
      <c r="E6" s="23">
        <v>10482544708</v>
      </c>
      <c r="F6" s="31">
        <v>31434</v>
      </c>
      <c r="G6" s="34">
        <v>21983014620</v>
      </c>
      <c r="H6" s="24"/>
      <c r="I6" s="23" t="s">
        <v>452</v>
      </c>
      <c r="J6" s="23" t="s">
        <v>402</v>
      </c>
      <c r="K6" s="36"/>
      <c r="L6" s="36"/>
      <c r="M6" s="37"/>
      <c r="N6" s="37"/>
      <c r="O6" s="37"/>
      <c r="P6" s="37"/>
      <c r="Q6" s="37"/>
      <c r="R6" s="37"/>
      <c r="S6" s="38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45" x14ac:dyDescent="0.25">
      <c r="A7" s="30">
        <v>27</v>
      </c>
      <c r="B7" s="24" t="s">
        <v>453</v>
      </c>
      <c r="C7" s="36" t="str">
        <f>'[1]60 empreendedores da mentoria'!D28</f>
        <v>Feminino</v>
      </c>
      <c r="D7" s="36"/>
      <c r="E7" s="23">
        <v>7138383967</v>
      </c>
      <c r="F7" s="31">
        <v>33605</v>
      </c>
      <c r="G7" s="34" t="s">
        <v>454</v>
      </c>
      <c r="H7" s="21" t="s">
        <v>455</v>
      </c>
      <c r="I7" s="23" t="s">
        <v>197</v>
      </c>
      <c r="J7" s="23" t="s">
        <v>392</v>
      </c>
      <c r="K7" s="36" t="s">
        <v>4405</v>
      </c>
      <c r="L7" s="36" t="s">
        <v>297</v>
      </c>
      <c r="M7" s="37" t="s">
        <v>4406</v>
      </c>
      <c r="N7" s="37" t="s">
        <v>300</v>
      </c>
      <c r="O7" s="37" t="s">
        <v>578</v>
      </c>
      <c r="P7" s="37" t="s">
        <v>4407</v>
      </c>
      <c r="Q7" s="37">
        <v>42948</v>
      </c>
      <c r="R7" s="37" t="s">
        <v>723</v>
      </c>
      <c r="S7" s="38" t="s">
        <v>764</v>
      </c>
      <c r="T7" s="37" t="s">
        <v>618</v>
      </c>
      <c r="U7" s="37" t="s">
        <v>582</v>
      </c>
      <c r="V7" s="37" t="s">
        <v>583</v>
      </c>
      <c r="W7" s="37" t="s">
        <v>582</v>
      </c>
      <c r="X7" s="37" t="s">
        <v>4408</v>
      </c>
      <c r="Y7" s="37" t="s">
        <v>4409</v>
      </c>
      <c r="Z7" s="37" t="s">
        <v>4410</v>
      </c>
      <c r="AA7" s="37" t="s">
        <v>4411</v>
      </c>
      <c r="AB7" s="37" t="s">
        <v>4412</v>
      </c>
      <c r="AC7" s="37" t="s">
        <v>4413</v>
      </c>
    </row>
    <row r="8" spans="1:29" ht="51.75" x14ac:dyDescent="0.25">
      <c r="A8" s="30">
        <v>28</v>
      </c>
      <c r="B8" s="24" t="s">
        <v>456</v>
      </c>
      <c r="C8" s="36" t="s">
        <v>538</v>
      </c>
      <c r="D8" s="36"/>
      <c r="E8" s="23">
        <v>36001758824</v>
      </c>
      <c r="F8" s="31">
        <v>43501</v>
      </c>
      <c r="G8" s="34">
        <v>11952368745</v>
      </c>
      <c r="H8" s="24"/>
      <c r="I8" s="23" t="s">
        <v>457</v>
      </c>
      <c r="J8" s="23" t="s">
        <v>379</v>
      </c>
      <c r="K8" s="36"/>
      <c r="L8" s="36"/>
      <c r="M8" s="37"/>
      <c r="N8" s="37"/>
      <c r="O8" s="37"/>
      <c r="P8" s="37"/>
      <c r="Q8" s="37"/>
      <c r="R8" s="37"/>
      <c r="S8" s="38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45" x14ac:dyDescent="0.25">
      <c r="A9" s="30">
        <v>29</v>
      </c>
      <c r="B9" s="24" t="s">
        <v>458</v>
      </c>
      <c r="C9" s="36" t="str">
        <f>'[1]60 empreendedores da mentoria'!D30</f>
        <v>Feminino</v>
      </c>
      <c r="D9" s="36"/>
      <c r="E9" s="23">
        <v>83948759049</v>
      </c>
      <c r="F9" s="31">
        <v>33324</v>
      </c>
      <c r="G9" s="34">
        <v>51989281929</v>
      </c>
      <c r="H9" s="21" t="s">
        <v>75</v>
      </c>
      <c r="I9" s="23" t="s">
        <v>459</v>
      </c>
      <c r="J9" s="23" t="s">
        <v>415</v>
      </c>
      <c r="K9" s="36" t="s">
        <v>238</v>
      </c>
      <c r="L9" s="36" t="s">
        <v>295</v>
      </c>
      <c r="M9" s="37" t="s">
        <v>43</v>
      </c>
      <c r="N9" s="37" t="s">
        <v>300</v>
      </c>
      <c r="O9" s="37" t="s">
        <v>649</v>
      </c>
      <c r="P9" s="37" t="s">
        <v>2053</v>
      </c>
      <c r="Q9" s="37">
        <v>42668</v>
      </c>
      <c r="R9" s="37" t="s">
        <v>580</v>
      </c>
      <c r="S9" s="38" t="s">
        <v>633</v>
      </c>
      <c r="T9" s="37" t="s">
        <v>581</v>
      </c>
      <c r="U9" s="37" t="s">
        <v>619</v>
      </c>
      <c r="V9" s="37" t="s">
        <v>617</v>
      </c>
      <c r="W9" s="37" t="s">
        <v>582</v>
      </c>
      <c r="X9" s="37" t="s">
        <v>303</v>
      </c>
      <c r="Y9" s="37" t="s">
        <v>2054</v>
      </c>
      <c r="Z9" s="37" t="s">
        <v>2055</v>
      </c>
      <c r="AA9" s="37" t="s">
        <v>2056</v>
      </c>
      <c r="AB9" s="37" t="s">
        <v>350</v>
      </c>
      <c r="AC9" s="37" t="s">
        <v>363</v>
      </c>
    </row>
    <row r="10" spans="1:29" ht="45" x14ac:dyDescent="0.25">
      <c r="A10" s="30">
        <v>30</v>
      </c>
      <c r="B10" s="24" t="s">
        <v>460</v>
      </c>
      <c r="C10" s="36" t="s">
        <v>539</v>
      </c>
      <c r="D10" s="36"/>
      <c r="E10" s="23">
        <v>2855624010</v>
      </c>
      <c r="F10" s="31">
        <v>33684</v>
      </c>
      <c r="G10" s="34">
        <v>53984285686</v>
      </c>
      <c r="H10" s="24" t="s">
        <v>462</v>
      </c>
      <c r="I10" s="23" t="s">
        <v>461</v>
      </c>
      <c r="J10" s="23" t="s">
        <v>415</v>
      </c>
      <c r="K10" s="36" t="s">
        <v>3610</v>
      </c>
      <c r="L10" s="36" t="s">
        <v>295</v>
      </c>
      <c r="M10" s="37" t="s">
        <v>3611</v>
      </c>
      <c r="N10" s="37" t="s">
        <v>300</v>
      </c>
      <c r="O10" s="37" t="s">
        <v>649</v>
      </c>
      <c r="P10" s="37" t="s">
        <v>1699</v>
      </c>
      <c r="Q10" s="37">
        <v>41591</v>
      </c>
      <c r="R10" s="37" t="s">
        <v>764</v>
      </c>
      <c r="S10" s="38" t="s">
        <v>764</v>
      </c>
      <c r="T10" s="37" t="s">
        <v>618</v>
      </c>
      <c r="U10" s="37" t="s">
        <v>582</v>
      </c>
      <c r="V10" s="37" t="s">
        <v>617</v>
      </c>
      <c r="W10" s="37" t="s">
        <v>582</v>
      </c>
      <c r="X10" s="37" t="s">
        <v>3612</v>
      </c>
      <c r="Y10" s="37" t="s">
        <v>3613</v>
      </c>
      <c r="Z10" s="37" t="s">
        <v>3614</v>
      </c>
      <c r="AA10" s="37" t="s">
        <v>3615</v>
      </c>
      <c r="AB10" s="37" t="s">
        <v>3616</v>
      </c>
      <c r="AC10" s="37" t="s">
        <v>3617</v>
      </c>
    </row>
    <row r="11" spans="1:29" ht="51.75" x14ac:dyDescent="0.25">
      <c r="A11" s="30">
        <v>31</v>
      </c>
      <c r="B11" s="24" t="s">
        <v>463</v>
      </c>
      <c r="C11" s="36" t="str">
        <f>'[1]60 empreendedores da mentoria'!D32</f>
        <v>Feminino</v>
      </c>
      <c r="D11" s="36"/>
      <c r="E11" s="23">
        <v>2463876530</v>
      </c>
      <c r="F11" s="31">
        <v>32158</v>
      </c>
      <c r="G11" s="34">
        <v>71992231189</v>
      </c>
      <c r="H11" s="24" t="s">
        <v>464</v>
      </c>
      <c r="I11" s="23" t="s">
        <v>214</v>
      </c>
      <c r="J11" s="23" t="s">
        <v>409</v>
      </c>
      <c r="K11" s="36" t="s">
        <v>4218</v>
      </c>
      <c r="L11" s="36" t="s">
        <v>298</v>
      </c>
      <c r="M11" s="37" t="s">
        <v>4219</v>
      </c>
      <c r="N11" s="37" t="s">
        <v>300</v>
      </c>
      <c r="O11" s="37" t="s">
        <v>649</v>
      </c>
      <c r="P11" s="37" t="s">
        <v>4220</v>
      </c>
      <c r="Q11" s="37">
        <v>42629</v>
      </c>
      <c r="R11" s="37" t="s">
        <v>576</v>
      </c>
      <c r="S11" s="38" t="s">
        <v>767</v>
      </c>
      <c r="T11" s="37" t="s">
        <v>618</v>
      </c>
      <c r="U11" s="37" t="s">
        <v>619</v>
      </c>
      <c r="V11" s="37" t="s">
        <v>617</v>
      </c>
      <c r="W11" s="37" t="s">
        <v>582</v>
      </c>
      <c r="X11" s="37" t="s">
        <v>4221</v>
      </c>
      <c r="Y11" s="37" t="s">
        <v>4222</v>
      </c>
      <c r="Z11" s="37" t="s">
        <v>4223</v>
      </c>
      <c r="AA11" s="37" t="s">
        <v>4224</v>
      </c>
      <c r="AB11" s="37" t="s">
        <v>4225</v>
      </c>
      <c r="AC11" s="37" t="s">
        <v>4226</v>
      </c>
    </row>
    <row r="12" spans="1:29" ht="45" x14ac:dyDescent="0.25">
      <c r="A12" s="30">
        <v>32</v>
      </c>
      <c r="B12" s="24" t="s">
        <v>465</v>
      </c>
      <c r="C12" s="36" t="str">
        <f>'[1]60 empreendedores da mentoria'!D33</f>
        <v>Feminino</v>
      </c>
      <c r="D12" s="36"/>
      <c r="E12" s="23">
        <v>7501286906</v>
      </c>
      <c r="F12" s="31">
        <v>32874</v>
      </c>
      <c r="G12" s="34">
        <v>41997294446</v>
      </c>
      <c r="H12" s="24" t="s">
        <v>466</v>
      </c>
      <c r="I12" s="23" t="s">
        <v>197</v>
      </c>
      <c r="J12" s="23" t="s">
        <v>392</v>
      </c>
      <c r="K12" s="36" t="s">
        <v>4978</v>
      </c>
      <c r="L12" s="36" t="s">
        <v>297</v>
      </c>
      <c r="M12" s="37" t="s">
        <v>4979</v>
      </c>
      <c r="N12" s="37" t="s">
        <v>300</v>
      </c>
      <c r="O12" s="37" t="s">
        <v>578</v>
      </c>
      <c r="P12" s="37" t="s">
        <v>4980</v>
      </c>
      <c r="Q12" s="37">
        <v>41802</v>
      </c>
      <c r="R12" s="37" t="s">
        <v>576</v>
      </c>
      <c r="S12" s="38" t="s">
        <v>576</v>
      </c>
      <c r="T12" s="37" t="s">
        <v>724</v>
      </c>
      <c r="U12" s="37" t="s">
        <v>619</v>
      </c>
      <c r="V12" s="37" t="s">
        <v>617</v>
      </c>
      <c r="W12" s="37" t="s">
        <v>582</v>
      </c>
      <c r="X12" s="37" t="s">
        <v>4981</v>
      </c>
      <c r="Y12" s="37" t="s">
        <v>4982</v>
      </c>
      <c r="Z12" s="37" t="s">
        <v>4983</v>
      </c>
      <c r="AA12" s="37" t="s">
        <v>4984</v>
      </c>
      <c r="AB12" s="37" t="s">
        <v>4985</v>
      </c>
      <c r="AC12" s="37" t="s">
        <v>4986</v>
      </c>
    </row>
    <row r="13" spans="1:29" ht="77.25" x14ac:dyDescent="0.25">
      <c r="A13" s="30">
        <v>33</v>
      </c>
      <c r="B13" s="24" t="s">
        <v>467</v>
      </c>
      <c r="C13" s="36" t="s">
        <v>538</v>
      </c>
      <c r="D13" s="36"/>
      <c r="E13" s="23">
        <v>82196524204</v>
      </c>
      <c r="F13" s="31">
        <v>33801</v>
      </c>
      <c r="G13" s="34">
        <v>83998055544</v>
      </c>
      <c r="H13" s="21" t="s">
        <v>470</v>
      </c>
      <c r="I13" s="23" t="s">
        <v>468</v>
      </c>
      <c r="J13" s="23" t="s">
        <v>469</v>
      </c>
      <c r="K13" s="36" t="s">
        <v>6866</v>
      </c>
      <c r="L13" s="36" t="s">
        <v>297</v>
      </c>
      <c r="M13" s="37" t="s">
        <v>6867</v>
      </c>
      <c r="N13" s="37" t="s">
        <v>302</v>
      </c>
      <c r="O13" s="37" t="s">
        <v>615</v>
      </c>
      <c r="P13" s="37" t="s">
        <v>6868</v>
      </c>
      <c r="Q13" s="37">
        <v>42952</v>
      </c>
      <c r="R13" s="37" t="s">
        <v>596</v>
      </c>
      <c r="S13" s="38" t="s">
        <v>767</v>
      </c>
      <c r="T13" s="37" t="s">
        <v>667</v>
      </c>
      <c r="U13" s="37" t="s">
        <v>619</v>
      </c>
      <c r="V13" s="37" t="s">
        <v>617</v>
      </c>
      <c r="W13" s="37" t="s">
        <v>582</v>
      </c>
      <c r="X13" s="37" t="s">
        <v>6869</v>
      </c>
      <c r="Y13" s="37" t="s">
        <v>6870</v>
      </c>
      <c r="Z13" s="37" t="s">
        <v>6871</v>
      </c>
      <c r="AA13" s="37" t="s">
        <v>6872</v>
      </c>
      <c r="AB13" s="37" t="s">
        <v>6873</v>
      </c>
      <c r="AC13" s="37" t="s">
        <v>6874</v>
      </c>
    </row>
    <row r="14" spans="1:29" ht="51.75" x14ac:dyDescent="0.25">
      <c r="A14" s="30">
        <v>34</v>
      </c>
      <c r="B14" s="24" t="s">
        <v>471</v>
      </c>
      <c r="C14" s="36" t="str">
        <f>'[1]60 empreendedores da mentoria'!D35</f>
        <v>Feminino</v>
      </c>
      <c r="D14" s="36"/>
      <c r="E14" s="23">
        <v>11334295727</v>
      </c>
      <c r="F14" s="31">
        <v>31899</v>
      </c>
      <c r="G14" s="34">
        <v>21983100735</v>
      </c>
      <c r="H14" s="24"/>
      <c r="I14" s="23" t="s">
        <v>201</v>
      </c>
      <c r="J14" s="23" t="s">
        <v>402</v>
      </c>
      <c r="K14" s="36"/>
      <c r="L14" s="36"/>
      <c r="M14" s="37"/>
      <c r="N14" s="37"/>
      <c r="O14" s="37"/>
      <c r="P14" s="37"/>
      <c r="Q14" s="37"/>
      <c r="R14" s="37"/>
      <c r="S14" s="38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 ht="51.75" x14ac:dyDescent="0.25">
      <c r="A15" s="30">
        <v>35</v>
      </c>
      <c r="B15" s="24" t="s">
        <v>472</v>
      </c>
      <c r="C15" s="36" t="s">
        <v>539</v>
      </c>
      <c r="D15" s="36"/>
      <c r="E15" s="23">
        <v>515873195</v>
      </c>
      <c r="F15" s="31">
        <v>32219</v>
      </c>
      <c r="G15" s="34">
        <v>67993024661</v>
      </c>
      <c r="H15" s="21" t="s">
        <v>474</v>
      </c>
      <c r="I15" s="23" t="s">
        <v>209</v>
      </c>
      <c r="J15" s="23" t="s">
        <v>473</v>
      </c>
      <c r="K15" s="36" t="s">
        <v>1294</v>
      </c>
      <c r="L15" s="36" t="s">
        <v>296</v>
      </c>
      <c r="M15" s="37" t="s">
        <v>1295</v>
      </c>
      <c r="N15" s="37" t="s">
        <v>300</v>
      </c>
      <c r="O15" s="37" t="s">
        <v>615</v>
      </c>
      <c r="P15" s="37" t="s">
        <v>1296</v>
      </c>
      <c r="Q15" s="37">
        <v>41771</v>
      </c>
      <c r="R15" s="37" t="s">
        <v>633</v>
      </c>
      <c r="S15" s="38" t="s">
        <v>633</v>
      </c>
      <c r="T15" s="37" t="s">
        <v>581</v>
      </c>
      <c r="U15" s="37" t="s">
        <v>582</v>
      </c>
      <c r="V15" s="37" t="s">
        <v>651</v>
      </c>
      <c r="W15" s="37" t="s">
        <v>582</v>
      </c>
      <c r="X15" s="37" t="s">
        <v>1297</v>
      </c>
      <c r="Y15" s="37" t="s">
        <v>1298</v>
      </c>
      <c r="Z15" s="37" t="s">
        <v>1299</v>
      </c>
      <c r="AA15" s="37" t="s">
        <v>1300</v>
      </c>
      <c r="AB15" s="37" t="s">
        <v>1301</v>
      </c>
      <c r="AC15" s="37" t="s">
        <v>1302</v>
      </c>
    </row>
    <row r="16" spans="1:29" ht="39" x14ac:dyDescent="0.25">
      <c r="A16" s="30">
        <v>36</v>
      </c>
      <c r="B16" s="24" t="s">
        <v>475</v>
      </c>
      <c r="C16" s="36" t="s">
        <v>539</v>
      </c>
      <c r="D16" s="36"/>
      <c r="E16" s="23">
        <v>6044605540</v>
      </c>
      <c r="F16" s="31">
        <v>35012</v>
      </c>
      <c r="G16" s="34">
        <v>79988191666</v>
      </c>
      <c r="H16" s="24"/>
      <c r="I16" s="23" t="s">
        <v>476</v>
      </c>
      <c r="J16" s="23" t="s">
        <v>477</v>
      </c>
      <c r="K16" s="36"/>
      <c r="L16" s="36"/>
      <c r="M16" s="37"/>
      <c r="N16" s="37"/>
      <c r="O16" s="37"/>
      <c r="P16" s="37"/>
      <c r="Q16" s="37"/>
      <c r="R16" s="37"/>
      <c r="S16" s="38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ht="45" x14ac:dyDescent="0.25">
      <c r="A17" s="30">
        <v>37</v>
      </c>
      <c r="B17" s="24" t="s">
        <v>478</v>
      </c>
      <c r="C17" s="36" t="str">
        <f>'[1]60 empreendedores da mentoria'!D38</f>
        <v>Feminino</v>
      </c>
      <c r="D17" s="36"/>
      <c r="E17" s="23">
        <v>7603871921</v>
      </c>
      <c r="F17" s="31">
        <v>34509</v>
      </c>
      <c r="G17" s="34">
        <v>4198593865</v>
      </c>
      <c r="H17" s="24" t="s">
        <v>479</v>
      </c>
      <c r="I17" s="23" t="s">
        <v>391</v>
      </c>
      <c r="J17" s="23" t="s">
        <v>392</v>
      </c>
      <c r="K17" s="36" t="s">
        <v>4935</v>
      </c>
      <c r="L17" s="36" t="s">
        <v>297</v>
      </c>
      <c r="M17" s="37" t="s">
        <v>4936</v>
      </c>
      <c r="N17" s="37" t="s">
        <v>300</v>
      </c>
      <c r="O17" s="37" t="s">
        <v>649</v>
      </c>
      <c r="P17" s="37" t="s">
        <v>2085</v>
      </c>
      <c r="Q17" s="37">
        <v>38754</v>
      </c>
      <c r="R17" s="37" t="s">
        <v>764</v>
      </c>
      <c r="S17" s="38" t="s">
        <v>580</v>
      </c>
      <c r="T17" s="37" t="s">
        <v>618</v>
      </c>
      <c r="U17" s="37" t="s">
        <v>582</v>
      </c>
      <c r="V17" s="37" t="s">
        <v>651</v>
      </c>
      <c r="W17" s="37" t="s">
        <v>582</v>
      </c>
      <c r="X17" s="37" t="s">
        <v>4937</v>
      </c>
      <c r="Y17" s="37" t="s">
        <v>4938</v>
      </c>
      <c r="Z17" s="37" t="s">
        <v>4939</v>
      </c>
      <c r="AA17" s="37" t="s">
        <v>4940</v>
      </c>
      <c r="AB17" s="37" t="s">
        <v>4941</v>
      </c>
      <c r="AC17" s="37" t="s">
        <v>4942</v>
      </c>
    </row>
    <row r="18" spans="1:29" ht="45" x14ac:dyDescent="0.25">
      <c r="A18" s="30">
        <v>38</v>
      </c>
      <c r="B18" s="24" t="s">
        <v>480</v>
      </c>
      <c r="C18" s="36" t="s">
        <v>539</v>
      </c>
      <c r="D18" s="36"/>
      <c r="E18" s="23">
        <v>384198008806</v>
      </c>
      <c r="F18" s="31">
        <v>32905</v>
      </c>
      <c r="G18" s="34">
        <v>11987841019</v>
      </c>
      <c r="H18" s="24" t="s">
        <v>481</v>
      </c>
      <c r="I18" s="23" t="s">
        <v>457</v>
      </c>
      <c r="J18" s="23" t="s">
        <v>379</v>
      </c>
      <c r="K18" s="36" t="s">
        <v>5246</v>
      </c>
      <c r="L18" s="36" t="s">
        <v>297</v>
      </c>
      <c r="M18" s="37" t="s">
        <v>5247</v>
      </c>
      <c r="N18" s="37" t="s">
        <v>300</v>
      </c>
      <c r="O18" s="37" t="s">
        <v>578</v>
      </c>
      <c r="P18" s="37" t="s">
        <v>5248</v>
      </c>
      <c r="Q18" s="37">
        <v>43210</v>
      </c>
      <c r="R18" s="37" t="s">
        <v>2215</v>
      </c>
      <c r="S18" s="38" t="s">
        <v>767</v>
      </c>
      <c r="T18" s="37" t="s">
        <v>667</v>
      </c>
      <c r="U18" s="37" t="s">
        <v>582</v>
      </c>
      <c r="V18" s="37" t="s">
        <v>5249</v>
      </c>
      <c r="W18" s="37" t="s">
        <v>582</v>
      </c>
      <c r="X18" s="37" t="s">
        <v>5250</v>
      </c>
      <c r="Y18" s="37" t="s">
        <v>5251</v>
      </c>
      <c r="Z18" s="37" t="s">
        <v>5252</v>
      </c>
      <c r="AA18" s="37" t="s">
        <v>5253</v>
      </c>
      <c r="AB18" s="37" t="s">
        <v>5254</v>
      </c>
      <c r="AC18" s="37" t="s">
        <v>5255</v>
      </c>
    </row>
    <row r="19" spans="1:29" ht="51.75" x14ac:dyDescent="0.25">
      <c r="A19" s="30">
        <v>39</v>
      </c>
      <c r="B19" s="24" t="s">
        <v>482</v>
      </c>
      <c r="C19" s="36" t="str">
        <f>'[1]60 empreendedores da mentoria'!D40</f>
        <v>Feminino</v>
      </c>
      <c r="D19" s="36"/>
      <c r="E19" s="23">
        <v>1838183183</v>
      </c>
      <c r="F19" s="31">
        <v>31877</v>
      </c>
      <c r="G19" s="34">
        <v>46999421110</v>
      </c>
      <c r="H19" s="21" t="s">
        <v>484</v>
      </c>
      <c r="I19" s="23" t="s">
        <v>483</v>
      </c>
      <c r="J19" s="23" t="s">
        <v>392</v>
      </c>
      <c r="K19" s="36" t="s">
        <v>3009</v>
      </c>
      <c r="L19" s="36" t="s">
        <v>295</v>
      </c>
      <c r="M19" s="37" t="s">
        <v>3010</v>
      </c>
      <c r="N19" s="37" t="s">
        <v>300</v>
      </c>
      <c r="O19" s="37" t="s">
        <v>649</v>
      </c>
      <c r="P19" s="37" t="s">
        <v>3011</v>
      </c>
      <c r="Q19" s="37">
        <v>43141</v>
      </c>
      <c r="R19" s="37" t="s">
        <v>723</v>
      </c>
      <c r="S19" s="38" t="s">
        <v>580</v>
      </c>
      <c r="T19" s="37" t="s">
        <v>618</v>
      </c>
      <c r="U19" s="37" t="s">
        <v>582</v>
      </c>
      <c r="V19" s="37" t="s">
        <v>583</v>
      </c>
      <c r="W19" s="37" t="s">
        <v>582</v>
      </c>
      <c r="X19" s="37" t="s">
        <v>3012</v>
      </c>
      <c r="Y19" s="37" t="s">
        <v>3013</v>
      </c>
      <c r="Z19" s="37" t="s">
        <v>3014</v>
      </c>
      <c r="AA19" s="37" t="s">
        <v>3015</v>
      </c>
      <c r="AB19" s="37" t="s">
        <v>3016</v>
      </c>
      <c r="AC19" s="37" t="s">
        <v>3017</v>
      </c>
    </row>
    <row r="20" spans="1:29" ht="51.75" x14ac:dyDescent="0.25">
      <c r="A20" s="30">
        <v>40</v>
      </c>
      <c r="B20" s="24" t="s">
        <v>485</v>
      </c>
      <c r="C20" s="36" t="s">
        <v>538</v>
      </c>
      <c r="D20" s="36"/>
      <c r="E20" s="23">
        <v>7085353805</v>
      </c>
      <c r="F20" s="31">
        <v>23835</v>
      </c>
      <c r="G20" s="34">
        <v>19997816091</v>
      </c>
      <c r="H20" s="24" t="s">
        <v>487</v>
      </c>
      <c r="I20" s="23" t="s">
        <v>486</v>
      </c>
      <c r="J20" s="23" t="s">
        <v>379</v>
      </c>
      <c r="K20" s="36" t="s">
        <v>5768</v>
      </c>
      <c r="L20" s="36" t="s">
        <v>297</v>
      </c>
      <c r="M20" s="37" t="s">
        <v>5769</v>
      </c>
      <c r="N20" s="37" t="s">
        <v>300</v>
      </c>
      <c r="O20" s="37" t="s">
        <v>649</v>
      </c>
      <c r="P20" s="37" t="s">
        <v>5770</v>
      </c>
      <c r="Q20" s="37">
        <v>42602</v>
      </c>
      <c r="R20" s="37" t="s">
        <v>613</v>
      </c>
      <c r="S20" s="38" t="s">
        <v>723</v>
      </c>
      <c r="T20" s="37" t="s">
        <v>581</v>
      </c>
      <c r="U20" s="37" t="s">
        <v>582</v>
      </c>
      <c r="V20" s="37" t="s">
        <v>920</v>
      </c>
      <c r="W20" s="37" t="s">
        <v>582</v>
      </c>
      <c r="X20" s="37" t="s">
        <v>5771</v>
      </c>
      <c r="Y20" s="37" t="s">
        <v>5772</v>
      </c>
      <c r="Z20" s="37" t="s">
        <v>5773</v>
      </c>
      <c r="AA20" s="37" t="s">
        <v>5774</v>
      </c>
      <c r="AB20" s="37" t="s">
        <v>5775</v>
      </c>
      <c r="AC20" s="37" t="s">
        <v>5776</v>
      </c>
    </row>
    <row r="21" spans="1:29" ht="45" x14ac:dyDescent="0.25">
      <c r="A21" s="30">
        <v>41</v>
      </c>
      <c r="B21" s="24" t="s">
        <v>488</v>
      </c>
      <c r="C21" s="36" t="s">
        <v>538</v>
      </c>
      <c r="D21" s="36"/>
      <c r="E21" s="23">
        <v>1370727321</v>
      </c>
      <c r="F21" s="31">
        <v>30848</v>
      </c>
      <c r="G21" s="34">
        <v>88997095421</v>
      </c>
      <c r="H21" s="24" t="s">
        <v>491</v>
      </c>
      <c r="I21" s="23" t="s">
        <v>489</v>
      </c>
      <c r="J21" s="23" t="s">
        <v>490</v>
      </c>
      <c r="K21" s="36" t="s">
        <v>5043</v>
      </c>
      <c r="L21" s="36" t="s">
        <v>295</v>
      </c>
      <c r="M21" s="37" t="s">
        <v>5044</v>
      </c>
      <c r="N21" s="37" t="s">
        <v>300</v>
      </c>
      <c r="O21" s="37" t="s">
        <v>649</v>
      </c>
      <c r="P21" s="37" t="s">
        <v>5045</v>
      </c>
      <c r="Q21" s="37">
        <v>42677</v>
      </c>
      <c r="R21" s="37" t="s">
        <v>580</v>
      </c>
      <c r="S21" s="38" t="s">
        <v>764</v>
      </c>
      <c r="T21" s="37" t="s">
        <v>618</v>
      </c>
      <c r="U21" s="37" t="s">
        <v>582</v>
      </c>
      <c r="V21" s="37" t="s">
        <v>5046</v>
      </c>
      <c r="W21" s="37" t="s">
        <v>582</v>
      </c>
      <c r="X21" s="37" t="s">
        <v>5047</v>
      </c>
      <c r="Y21" s="37" t="s">
        <v>5048</v>
      </c>
      <c r="Z21" s="37" t="s">
        <v>5049</v>
      </c>
      <c r="AA21" s="37" t="s">
        <v>5050</v>
      </c>
      <c r="AB21" s="37" t="s">
        <v>5051</v>
      </c>
      <c r="AC21" s="37" t="s">
        <v>5052</v>
      </c>
    </row>
    <row r="22" spans="1:29" ht="77.25" x14ac:dyDescent="0.25">
      <c r="A22" s="30">
        <v>42</v>
      </c>
      <c r="B22" s="24" t="s">
        <v>492</v>
      </c>
      <c r="C22" s="36" t="str">
        <f>'[1]60 empreendedores da mentoria'!D43</f>
        <v>Feminino</v>
      </c>
      <c r="D22" s="36"/>
      <c r="E22" s="23">
        <v>1922134317</v>
      </c>
      <c r="F22" s="31">
        <v>30640</v>
      </c>
      <c r="G22" s="34">
        <v>88996569294</v>
      </c>
      <c r="H22" s="21" t="s">
        <v>494</v>
      </c>
      <c r="I22" s="23" t="s">
        <v>493</v>
      </c>
      <c r="J22" s="23" t="s">
        <v>490</v>
      </c>
      <c r="K22" s="36"/>
      <c r="L22" s="36"/>
      <c r="M22" s="37"/>
      <c r="N22" s="37"/>
      <c r="O22" s="37"/>
      <c r="P22" s="37"/>
      <c r="Q22" s="37"/>
      <c r="R22" s="37"/>
      <c r="S22" s="38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30" x14ac:dyDescent="0.25">
      <c r="A23" s="30">
        <v>43</v>
      </c>
      <c r="B23" s="24" t="s">
        <v>495</v>
      </c>
      <c r="C23" s="36" t="s">
        <v>539</v>
      </c>
      <c r="D23" s="36"/>
      <c r="E23" s="23">
        <v>36170438878</v>
      </c>
      <c r="F23" s="31">
        <v>32657</v>
      </c>
      <c r="G23" s="34">
        <v>11970918849</v>
      </c>
      <c r="H23" s="24"/>
      <c r="I23" s="23" t="s">
        <v>198</v>
      </c>
      <c r="J23" s="23" t="s">
        <v>379</v>
      </c>
      <c r="K23" s="36"/>
      <c r="L23" s="36"/>
      <c r="M23" s="37"/>
      <c r="N23" s="37"/>
      <c r="O23" s="37"/>
      <c r="P23" s="37"/>
      <c r="Q23" s="37"/>
      <c r="R23" s="37"/>
      <c r="S23" s="38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45" x14ac:dyDescent="0.25">
      <c r="A24" s="30">
        <v>44</v>
      </c>
      <c r="B24" s="24" t="s">
        <v>496</v>
      </c>
      <c r="C24" s="36" t="str">
        <f>'[1]60 empreendedores da mentoria'!D45</f>
        <v>Feminino</v>
      </c>
      <c r="D24" s="36"/>
      <c r="E24" s="23">
        <v>1800995075</v>
      </c>
      <c r="F24" s="31">
        <v>34624</v>
      </c>
      <c r="G24" s="34">
        <v>54981055281</v>
      </c>
      <c r="H24" s="21" t="s">
        <v>498</v>
      </c>
      <c r="I24" s="23" t="s">
        <v>497</v>
      </c>
      <c r="J24" s="23" t="s">
        <v>415</v>
      </c>
      <c r="K24" s="36" t="s">
        <v>5754</v>
      </c>
      <c r="L24" s="36" t="s">
        <v>297</v>
      </c>
      <c r="M24" s="37" t="s">
        <v>5756</v>
      </c>
      <c r="N24" s="37" t="s">
        <v>300</v>
      </c>
      <c r="O24" s="37" t="s">
        <v>578</v>
      </c>
      <c r="P24" s="37" t="s">
        <v>5757</v>
      </c>
      <c r="Q24" s="37">
        <v>42996</v>
      </c>
      <c r="R24" s="37" t="s">
        <v>764</v>
      </c>
      <c r="S24" s="38" t="s">
        <v>767</v>
      </c>
      <c r="T24" s="37" t="s">
        <v>581</v>
      </c>
      <c r="U24" s="37" t="s">
        <v>582</v>
      </c>
      <c r="V24" s="37" t="s">
        <v>5758</v>
      </c>
      <c r="W24" s="37" t="s">
        <v>582</v>
      </c>
      <c r="X24" s="37" t="s">
        <v>5759</v>
      </c>
      <c r="Y24" s="37" t="s">
        <v>5760</v>
      </c>
      <c r="Z24" s="37" t="s">
        <v>5761</v>
      </c>
      <c r="AA24" s="37" t="s">
        <v>5762</v>
      </c>
      <c r="AB24" s="37" t="s">
        <v>5763</v>
      </c>
      <c r="AC24" s="37" t="s">
        <v>5764</v>
      </c>
    </row>
    <row r="25" spans="1:29" ht="51.75" x14ac:dyDescent="0.25">
      <c r="A25" s="30">
        <v>45</v>
      </c>
      <c r="B25" s="24" t="s">
        <v>499</v>
      </c>
      <c r="C25" s="36" t="str">
        <f>'[1]60 empreendedores da mentoria'!D46</f>
        <v>Feminino</v>
      </c>
      <c r="D25" s="36"/>
      <c r="E25" s="23">
        <v>11908178701</v>
      </c>
      <c r="F25" s="31">
        <v>31398</v>
      </c>
      <c r="G25" s="34" t="s">
        <v>500</v>
      </c>
      <c r="H25" s="21" t="s">
        <v>501</v>
      </c>
      <c r="I25" s="23" t="s">
        <v>201</v>
      </c>
      <c r="J25" s="23" t="s">
        <v>402</v>
      </c>
      <c r="K25" s="36"/>
      <c r="L25" s="36"/>
      <c r="M25" s="37"/>
      <c r="N25" s="37"/>
      <c r="O25" s="37"/>
      <c r="P25" s="37"/>
      <c r="Q25" s="37"/>
      <c r="R25" s="37"/>
      <c r="S25" s="38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45" x14ac:dyDescent="0.25">
      <c r="A26" s="30">
        <v>46</v>
      </c>
      <c r="B26" s="24" t="s">
        <v>502</v>
      </c>
      <c r="C26" s="36" t="str">
        <f>'[1]60 empreendedores da mentoria'!D47</f>
        <v>Masculino</v>
      </c>
      <c r="D26" s="36"/>
      <c r="E26" s="23">
        <v>88274195272</v>
      </c>
      <c r="F26" s="31">
        <v>31345</v>
      </c>
      <c r="G26" s="34">
        <v>62981545643</v>
      </c>
      <c r="H26" s="24" t="s">
        <v>505</v>
      </c>
      <c r="I26" s="23" t="s">
        <v>503</v>
      </c>
      <c r="J26" s="23" t="s">
        <v>504</v>
      </c>
      <c r="K26" s="36" t="s">
        <v>3721</v>
      </c>
      <c r="L26" s="36" t="s">
        <v>296</v>
      </c>
      <c r="M26" s="37" t="s">
        <v>3722</v>
      </c>
      <c r="N26" s="37" t="s">
        <v>300</v>
      </c>
      <c r="O26" s="37" t="s">
        <v>649</v>
      </c>
      <c r="P26" s="37" t="s">
        <v>3723</v>
      </c>
      <c r="Q26" s="37">
        <v>42370</v>
      </c>
      <c r="R26" s="37" t="s">
        <v>720</v>
      </c>
      <c r="S26" s="38" t="s">
        <v>576</v>
      </c>
      <c r="T26" s="37" t="s">
        <v>581</v>
      </c>
      <c r="U26" s="37" t="s">
        <v>582</v>
      </c>
      <c r="V26" s="37" t="s">
        <v>583</v>
      </c>
      <c r="W26" s="37" t="s">
        <v>582</v>
      </c>
      <c r="X26" s="37" t="s">
        <v>3724</v>
      </c>
      <c r="Y26" s="37" t="s">
        <v>3725</v>
      </c>
      <c r="Z26" s="37" t="s">
        <v>3726</v>
      </c>
      <c r="AA26" s="37" t="s">
        <v>3727</v>
      </c>
      <c r="AB26" s="37" t="s">
        <v>3728</v>
      </c>
      <c r="AC26" s="37" t="s">
        <v>3729</v>
      </c>
    </row>
    <row r="27" spans="1:29" ht="51.75" x14ac:dyDescent="0.25">
      <c r="A27" s="30">
        <v>47</v>
      </c>
      <c r="B27" s="24" t="s">
        <v>506</v>
      </c>
      <c r="C27" s="36" t="s">
        <v>539</v>
      </c>
      <c r="D27" s="36"/>
      <c r="E27" s="23">
        <v>2419934237</v>
      </c>
      <c r="F27" s="31">
        <v>33802</v>
      </c>
      <c r="G27" s="34">
        <v>91984277674</v>
      </c>
      <c r="H27" s="21" t="s">
        <v>507</v>
      </c>
      <c r="I27" s="23" t="s">
        <v>217</v>
      </c>
      <c r="J27" s="23" t="s">
        <v>443</v>
      </c>
      <c r="K27" s="36" t="s">
        <v>5017</v>
      </c>
      <c r="L27" s="36" t="s">
        <v>296</v>
      </c>
      <c r="M27" s="37" t="s">
        <v>5018</v>
      </c>
      <c r="N27" s="37" t="s">
        <v>301</v>
      </c>
      <c r="O27" s="37" t="s">
        <v>649</v>
      </c>
      <c r="P27" s="37" t="s">
        <v>5019</v>
      </c>
      <c r="Q27" s="37">
        <v>43106</v>
      </c>
      <c r="R27" s="37" t="s">
        <v>580</v>
      </c>
      <c r="S27" s="38" t="s">
        <v>580</v>
      </c>
      <c r="T27" s="37" t="s">
        <v>581</v>
      </c>
      <c r="U27" s="37" t="s">
        <v>619</v>
      </c>
      <c r="V27" s="37" t="s">
        <v>617</v>
      </c>
      <c r="W27" s="37" t="s">
        <v>582</v>
      </c>
      <c r="X27" s="37" t="s">
        <v>5020</v>
      </c>
      <c r="Y27" s="37" t="s">
        <v>5021</v>
      </c>
      <c r="Z27" s="37" t="s">
        <v>5022</v>
      </c>
      <c r="AA27" s="37" t="s">
        <v>5023</v>
      </c>
      <c r="AB27" s="37" t="s">
        <v>5024</v>
      </c>
      <c r="AC27" s="37" t="s">
        <v>5025</v>
      </c>
    </row>
    <row r="28" spans="1:29" ht="45" x14ac:dyDescent="0.25">
      <c r="A28" s="30">
        <v>48</v>
      </c>
      <c r="B28" s="24" t="s">
        <v>508</v>
      </c>
      <c r="C28" s="36" t="str">
        <f>'[1]60 empreendedores da mentoria'!D49</f>
        <v>Masculino</v>
      </c>
      <c r="D28" s="36"/>
      <c r="E28" s="23">
        <v>3512095305</v>
      </c>
      <c r="F28" s="31">
        <v>32406</v>
      </c>
      <c r="G28" s="34">
        <v>99984017471</v>
      </c>
      <c r="H28" s="24" t="s">
        <v>510</v>
      </c>
      <c r="I28" s="23" t="s">
        <v>396</v>
      </c>
      <c r="J28" s="23" t="s">
        <v>509</v>
      </c>
      <c r="K28" s="36" t="s">
        <v>4729</v>
      </c>
      <c r="L28" s="36" t="s">
        <v>297</v>
      </c>
      <c r="M28" s="37" t="s">
        <v>4730</v>
      </c>
      <c r="N28" s="37" t="s">
        <v>301</v>
      </c>
      <c r="O28" s="37" t="s">
        <v>578</v>
      </c>
      <c r="P28" s="37" t="s">
        <v>4731</v>
      </c>
      <c r="Q28" s="37">
        <v>43143</v>
      </c>
      <c r="R28" s="37" t="s">
        <v>723</v>
      </c>
      <c r="S28" s="38" t="s">
        <v>767</v>
      </c>
      <c r="T28" s="37" t="s">
        <v>581</v>
      </c>
      <c r="U28" s="37" t="s">
        <v>582</v>
      </c>
      <c r="V28" s="37" t="s">
        <v>4732</v>
      </c>
      <c r="W28" s="37" t="s">
        <v>582</v>
      </c>
      <c r="X28" s="37" t="s">
        <v>4733</v>
      </c>
      <c r="Y28" s="37" t="s">
        <v>4734</v>
      </c>
      <c r="Z28" s="37" t="s">
        <v>4735</v>
      </c>
      <c r="AA28" s="37" t="s">
        <v>4736</v>
      </c>
      <c r="AB28" s="37" t="s">
        <v>4737</v>
      </c>
      <c r="AC28" s="37" t="s">
        <v>4738</v>
      </c>
    </row>
    <row r="29" spans="1:29" ht="51.75" x14ac:dyDescent="0.25">
      <c r="A29" s="30">
        <v>49</v>
      </c>
      <c r="B29" s="24" t="s">
        <v>511</v>
      </c>
      <c r="C29" s="36" t="str">
        <f>'[1]60 empreendedores da mentoria'!D50</f>
        <v>Feminino</v>
      </c>
      <c r="D29" s="36"/>
      <c r="E29" s="23">
        <v>70020035187</v>
      </c>
      <c r="F29" s="31">
        <v>28353</v>
      </c>
      <c r="G29" s="34">
        <v>77988714349</v>
      </c>
      <c r="H29" s="21" t="s">
        <v>513</v>
      </c>
      <c r="I29" s="23" t="s">
        <v>512</v>
      </c>
      <c r="J29" s="23" t="s">
        <v>409</v>
      </c>
      <c r="K29" s="36" t="s">
        <v>6315</v>
      </c>
      <c r="L29" s="36" t="s">
        <v>296</v>
      </c>
      <c r="M29" s="37" t="s">
        <v>6316</v>
      </c>
      <c r="N29" s="37" t="s">
        <v>300</v>
      </c>
      <c r="O29" s="37" t="s">
        <v>578</v>
      </c>
      <c r="P29" s="37" t="s">
        <v>6317</v>
      </c>
      <c r="Q29" s="37">
        <v>41176</v>
      </c>
      <c r="R29" s="37" t="s">
        <v>723</v>
      </c>
      <c r="S29" s="38" t="s">
        <v>633</v>
      </c>
      <c r="T29" s="37" t="s">
        <v>581</v>
      </c>
      <c r="U29" s="37" t="s">
        <v>619</v>
      </c>
      <c r="V29" s="37" t="s">
        <v>617</v>
      </c>
      <c r="W29" s="37" t="s">
        <v>582</v>
      </c>
      <c r="X29" s="37" t="s">
        <v>6318</v>
      </c>
      <c r="Y29" s="37" t="s">
        <v>6319</v>
      </c>
      <c r="Z29" s="37" t="s">
        <v>6320</v>
      </c>
      <c r="AA29" s="37" t="s">
        <v>6321</v>
      </c>
      <c r="AB29" s="37" t="s">
        <v>6322</v>
      </c>
      <c r="AC29" s="37" t="s">
        <v>6323</v>
      </c>
    </row>
    <row r="30" spans="1:29" ht="45" x14ac:dyDescent="0.25">
      <c r="A30" s="30">
        <v>50</v>
      </c>
      <c r="B30" s="24" t="s">
        <v>514</v>
      </c>
      <c r="C30" s="36" t="s">
        <v>539</v>
      </c>
      <c r="D30" s="36"/>
      <c r="E30" s="23">
        <v>2872174184</v>
      </c>
      <c r="F30" s="31">
        <v>32790</v>
      </c>
      <c r="G30" s="34">
        <v>61998820546</v>
      </c>
      <c r="H30" s="21" t="s">
        <v>516</v>
      </c>
      <c r="I30" s="23" t="s">
        <v>515</v>
      </c>
      <c r="J30" s="23" t="s">
        <v>431</v>
      </c>
      <c r="K30" s="36" t="s">
        <v>5110</v>
      </c>
      <c r="L30" s="36" t="s">
        <v>297</v>
      </c>
      <c r="M30" s="37" t="s">
        <v>5111</v>
      </c>
      <c r="N30" s="37" t="s">
        <v>300</v>
      </c>
      <c r="O30" s="37" t="s">
        <v>578</v>
      </c>
      <c r="P30" s="37" t="s">
        <v>5112</v>
      </c>
      <c r="Q30" s="37">
        <v>43191</v>
      </c>
      <c r="R30" s="37" t="s">
        <v>633</v>
      </c>
      <c r="S30" s="38" t="s">
        <v>767</v>
      </c>
      <c r="T30" s="37" t="s">
        <v>581</v>
      </c>
      <c r="U30" s="37" t="s">
        <v>619</v>
      </c>
      <c r="V30" s="37" t="s">
        <v>617</v>
      </c>
      <c r="W30" s="37" t="s">
        <v>582</v>
      </c>
      <c r="X30" s="37" t="s">
        <v>5113</v>
      </c>
      <c r="Y30" s="37" t="s">
        <v>5114</v>
      </c>
      <c r="Z30" s="37" t="s">
        <v>5115</v>
      </c>
      <c r="AA30" s="37" t="s">
        <v>5116</v>
      </c>
      <c r="AB30" s="37" t="s">
        <v>5117</v>
      </c>
      <c r="AC30" s="37" t="s">
        <v>5118</v>
      </c>
    </row>
    <row r="31" spans="1:29" ht="39" x14ac:dyDescent="0.25">
      <c r="A31" s="30">
        <v>51</v>
      </c>
      <c r="B31" s="24" t="s">
        <v>517</v>
      </c>
      <c r="C31" s="36" t="str">
        <f>'[1]60 empreendedores da mentoria'!D52</f>
        <v>Masculino</v>
      </c>
      <c r="D31" s="36"/>
      <c r="E31" s="23">
        <v>6323780690</v>
      </c>
      <c r="F31" s="31">
        <v>30327</v>
      </c>
      <c r="G31" s="34">
        <v>31986524280</v>
      </c>
      <c r="H31" s="24" t="s">
        <v>519</v>
      </c>
      <c r="I31" s="23" t="s">
        <v>518</v>
      </c>
      <c r="J31" s="23" t="s">
        <v>385</v>
      </c>
      <c r="K31" s="36"/>
      <c r="L31" s="36"/>
      <c r="M31" s="37"/>
      <c r="N31" s="37"/>
      <c r="O31" s="37"/>
      <c r="P31" s="37"/>
      <c r="Q31" s="37"/>
      <c r="R31" s="37"/>
      <c r="S31" s="38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ht="45" x14ac:dyDescent="0.25">
      <c r="A32" s="30">
        <v>52</v>
      </c>
      <c r="B32" s="24" t="s">
        <v>520</v>
      </c>
      <c r="C32" s="36" t="str">
        <f>'[1]60 empreendedores da mentoria'!D53</f>
        <v>Feminino</v>
      </c>
      <c r="D32" s="36"/>
      <c r="E32" s="23">
        <v>353963003</v>
      </c>
      <c r="F32" s="31">
        <v>30382</v>
      </c>
      <c r="G32" s="34">
        <v>51991224050</v>
      </c>
      <c r="H32" s="24"/>
      <c r="I32" s="23" t="s">
        <v>521</v>
      </c>
      <c r="J32" s="23" t="s">
        <v>415</v>
      </c>
      <c r="K32" s="36" t="s">
        <v>1802</v>
      </c>
      <c r="L32" s="36" t="s">
        <v>295</v>
      </c>
      <c r="M32" s="37" t="s">
        <v>1803</v>
      </c>
      <c r="N32" s="37" t="s">
        <v>300</v>
      </c>
      <c r="O32" s="37" t="s">
        <v>578</v>
      </c>
      <c r="P32" s="37" t="s">
        <v>1804</v>
      </c>
      <c r="Q32" s="37">
        <v>40705</v>
      </c>
      <c r="R32" s="37" t="s">
        <v>767</v>
      </c>
      <c r="S32" s="38" t="s">
        <v>767</v>
      </c>
      <c r="T32" s="37" t="s">
        <v>667</v>
      </c>
      <c r="U32" s="37" t="s">
        <v>582</v>
      </c>
      <c r="V32" s="37" t="s">
        <v>1805</v>
      </c>
      <c r="W32" s="37" t="s">
        <v>582</v>
      </c>
      <c r="X32" s="37" t="s">
        <v>1806</v>
      </c>
      <c r="Y32" s="37" t="s">
        <v>1807</v>
      </c>
      <c r="Z32" s="37" t="s">
        <v>1808</v>
      </c>
      <c r="AA32" s="37" t="s">
        <v>1809</v>
      </c>
      <c r="AB32" s="37" t="s">
        <v>1810</v>
      </c>
      <c r="AC32" s="37" t="s">
        <v>1811</v>
      </c>
    </row>
    <row r="33" spans="1:29" ht="45" x14ac:dyDescent="0.25">
      <c r="A33" s="30">
        <v>2</v>
      </c>
      <c r="B33" s="24" t="s">
        <v>381</v>
      </c>
      <c r="C33" s="36" t="str">
        <f>'[1]60 empreendedores da mentoria'!D3</f>
        <v>Feminino</v>
      </c>
      <c r="D33" s="36"/>
      <c r="E33" s="23">
        <v>38170371805</v>
      </c>
      <c r="F33" s="31">
        <v>32742</v>
      </c>
      <c r="G33" s="34" t="s">
        <v>7021</v>
      </c>
      <c r="H33" s="21" t="s">
        <v>383</v>
      </c>
      <c r="I33" s="23" t="s">
        <v>382</v>
      </c>
      <c r="J33" s="23" t="s">
        <v>379</v>
      </c>
      <c r="K33" s="36" t="s">
        <v>5389</v>
      </c>
      <c r="L33" s="36" t="s">
        <v>297</v>
      </c>
      <c r="M33" s="37" t="s">
        <v>5390</v>
      </c>
      <c r="N33" s="37" t="s">
        <v>300</v>
      </c>
      <c r="O33" s="37" t="s">
        <v>615</v>
      </c>
      <c r="P33" s="37" t="s">
        <v>5391</v>
      </c>
      <c r="Q33" s="37">
        <v>42000</v>
      </c>
      <c r="R33" s="37" t="s">
        <v>764</v>
      </c>
      <c r="S33" s="38" t="s">
        <v>580</v>
      </c>
      <c r="T33" s="37" t="s">
        <v>618</v>
      </c>
      <c r="U33" s="37" t="s">
        <v>582</v>
      </c>
      <c r="V33" s="37" t="s">
        <v>5392</v>
      </c>
      <c r="W33" s="37" t="s">
        <v>582</v>
      </c>
      <c r="X33" s="37" t="s">
        <v>5393</v>
      </c>
      <c r="Y33" s="37" t="s">
        <v>5394</v>
      </c>
      <c r="Z33" s="37" t="s">
        <v>5395</v>
      </c>
      <c r="AA33" s="37" t="s">
        <v>5396</v>
      </c>
      <c r="AB33" s="37" t="s">
        <v>5397</v>
      </c>
      <c r="AC33" s="37" t="s">
        <v>5398</v>
      </c>
    </row>
    <row r="34" spans="1:29" ht="77.25" x14ac:dyDescent="0.25">
      <c r="A34" s="30">
        <v>53</v>
      </c>
      <c r="B34" s="24" t="s">
        <v>522</v>
      </c>
      <c r="C34" s="36" t="s">
        <v>539</v>
      </c>
      <c r="D34" s="36"/>
      <c r="E34" s="23">
        <v>44990314867</v>
      </c>
      <c r="F34" s="31">
        <v>35058</v>
      </c>
      <c r="G34" s="34" t="s">
        <v>7022</v>
      </c>
      <c r="H34" s="21" t="s">
        <v>524</v>
      </c>
      <c r="I34" s="23" t="s">
        <v>523</v>
      </c>
      <c r="J34" s="23" t="s">
        <v>379</v>
      </c>
      <c r="K34" s="36" t="s">
        <v>6780</v>
      </c>
      <c r="L34" s="36" t="s">
        <v>296</v>
      </c>
      <c r="M34" s="37" t="s">
        <v>522</v>
      </c>
      <c r="N34" s="37" t="s">
        <v>300</v>
      </c>
      <c r="O34" s="37" t="s">
        <v>578</v>
      </c>
      <c r="P34" s="37" t="s">
        <v>6781</v>
      </c>
      <c r="Q34" s="37">
        <v>42763</v>
      </c>
      <c r="R34" s="37" t="s">
        <v>720</v>
      </c>
      <c r="S34" s="38" t="s">
        <v>633</v>
      </c>
      <c r="T34" s="37" t="s">
        <v>618</v>
      </c>
      <c r="U34" s="37" t="s">
        <v>582</v>
      </c>
      <c r="V34" s="37" t="s">
        <v>617</v>
      </c>
      <c r="W34" s="37" t="s">
        <v>582</v>
      </c>
      <c r="X34" s="37" t="s">
        <v>6782</v>
      </c>
      <c r="Y34" s="37" t="s">
        <v>6783</v>
      </c>
      <c r="Z34" s="37" t="s">
        <v>6784</v>
      </c>
      <c r="AA34" s="37" t="s">
        <v>6785</v>
      </c>
      <c r="AB34" s="37" t="s">
        <v>6786</v>
      </c>
      <c r="AC34" s="37" t="s">
        <v>6787</v>
      </c>
    </row>
    <row r="35" spans="1:29" ht="77.25" x14ac:dyDescent="0.25">
      <c r="A35" s="30">
        <v>54</v>
      </c>
      <c r="B35" s="24" t="s">
        <v>42</v>
      </c>
      <c r="C35" s="36" t="s">
        <v>538</v>
      </c>
      <c r="D35" s="36"/>
      <c r="E35" s="23">
        <v>549951245</v>
      </c>
      <c r="F35" s="31">
        <v>33963</v>
      </c>
      <c r="G35" s="34">
        <v>92992440524</v>
      </c>
      <c r="H35" s="24" t="s">
        <v>84</v>
      </c>
      <c r="I35" s="23" t="s">
        <v>525</v>
      </c>
      <c r="J35" s="23" t="s">
        <v>388</v>
      </c>
      <c r="K35" s="36" t="s">
        <v>247</v>
      </c>
      <c r="L35" s="36" t="s">
        <v>297</v>
      </c>
      <c r="M35" s="37" t="s">
        <v>5917</v>
      </c>
      <c r="N35" s="37" t="s">
        <v>300</v>
      </c>
      <c r="O35" s="37" t="s">
        <v>615</v>
      </c>
      <c r="P35" s="37" t="s">
        <v>5918</v>
      </c>
      <c r="Q35" s="37">
        <v>42831</v>
      </c>
      <c r="R35" s="37" t="s">
        <v>580</v>
      </c>
      <c r="S35" s="38" t="s">
        <v>580</v>
      </c>
      <c r="T35" s="37" t="s">
        <v>618</v>
      </c>
      <c r="U35" s="37" t="s">
        <v>582</v>
      </c>
      <c r="V35" s="37" t="s">
        <v>5919</v>
      </c>
      <c r="W35" s="37" t="s">
        <v>582</v>
      </c>
      <c r="X35" s="37" t="s">
        <v>5920</v>
      </c>
      <c r="Y35" s="37" t="s">
        <v>5921</v>
      </c>
      <c r="Z35" s="37" t="s">
        <v>5922</v>
      </c>
      <c r="AA35" s="37" t="s">
        <v>5923</v>
      </c>
      <c r="AB35" s="37" t="s">
        <v>5924</v>
      </c>
      <c r="AC35" s="37" t="s">
        <v>5925</v>
      </c>
    </row>
    <row r="36" spans="1:29" ht="51.75" x14ac:dyDescent="0.25">
      <c r="A36" s="30">
        <v>55</v>
      </c>
      <c r="B36" s="24" t="s">
        <v>526</v>
      </c>
      <c r="C36" s="36" t="str">
        <f>'[1]60 empreendedores da mentoria'!D56</f>
        <v>Feminino</v>
      </c>
      <c r="D36" s="36"/>
      <c r="E36" s="23">
        <v>11576119823</v>
      </c>
      <c r="F36" s="31">
        <v>25951</v>
      </c>
      <c r="G36" s="34">
        <v>11987856153</v>
      </c>
      <c r="H36" s="21" t="s">
        <v>527</v>
      </c>
      <c r="I36" s="23" t="s">
        <v>198</v>
      </c>
      <c r="J36" s="23" t="s">
        <v>379</v>
      </c>
      <c r="K36" s="36" t="s">
        <v>3863</v>
      </c>
      <c r="L36" s="36" t="s">
        <v>297</v>
      </c>
      <c r="M36" s="37" t="s">
        <v>3864</v>
      </c>
      <c r="N36" s="37" t="s">
        <v>300</v>
      </c>
      <c r="O36" s="37" t="s">
        <v>578</v>
      </c>
      <c r="P36" s="37" t="s">
        <v>3865</v>
      </c>
      <c r="Q36" s="37">
        <v>41579</v>
      </c>
      <c r="R36" s="37" t="s">
        <v>767</v>
      </c>
      <c r="S36" s="38" t="s">
        <v>767</v>
      </c>
      <c r="T36" s="37" t="s">
        <v>667</v>
      </c>
      <c r="U36" s="37" t="s">
        <v>619</v>
      </c>
      <c r="V36" s="37" t="s">
        <v>617</v>
      </c>
      <c r="W36" s="37" t="s">
        <v>582</v>
      </c>
      <c r="X36" s="37" t="s">
        <v>3866</v>
      </c>
      <c r="Y36" s="37" t="s">
        <v>3867</v>
      </c>
      <c r="Z36" s="37" t="s">
        <v>3868</v>
      </c>
      <c r="AA36" s="37" t="s">
        <v>3869</v>
      </c>
      <c r="AB36" s="37" t="s">
        <v>3870</v>
      </c>
      <c r="AC36" s="37" t="s">
        <v>3871</v>
      </c>
    </row>
    <row r="37" spans="1:29" ht="45" x14ac:dyDescent="0.25">
      <c r="A37" s="30">
        <v>56</v>
      </c>
      <c r="B37" s="24" t="s">
        <v>528</v>
      </c>
      <c r="C37" s="36" t="s">
        <v>539</v>
      </c>
      <c r="D37" s="36"/>
      <c r="E37" s="23">
        <v>5713268977</v>
      </c>
      <c r="F37" s="31">
        <v>32048</v>
      </c>
      <c r="G37" s="34">
        <v>41997233000</v>
      </c>
      <c r="H37" s="21" t="s">
        <v>529</v>
      </c>
      <c r="I37" s="23" t="s">
        <v>197</v>
      </c>
      <c r="J37" s="23" t="s">
        <v>392</v>
      </c>
      <c r="K37" s="36" t="s">
        <v>4639</v>
      </c>
      <c r="L37" s="36" t="s">
        <v>297</v>
      </c>
      <c r="M37" s="37" t="s">
        <v>4640</v>
      </c>
      <c r="N37" s="37" t="s">
        <v>300</v>
      </c>
      <c r="O37" s="37" t="s">
        <v>578</v>
      </c>
      <c r="P37" s="37" t="s">
        <v>4641</v>
      </c>
      <c r="Q37" s="37">
        <v>41670</v>
      </c>
      <c r="R37" s="37" t="s">
        <v>580</v>
      </c>
      <c r="S37" s="38" t="s">
        <v>580</v>
      </c>
      <c r="T37" s="37" t="s">
        <v>618</v>
      </c>
      <c r="U37" s="37" t="s">
        <v>582</v>
      </c>
      <c r="V37" s="37" t="s">
        <v>651</v>
      </c>
      <c r="W37" s="37" t="s">
        <v>582</v>
      </c>
      <c r="X37" s="37" t="s">
        <v>4642</v>
      </c>
      <c r="Y37" s="37" t="s">
        <v>4643</v>
      </c>
      <c r="Z37" s="37" t="s">
        <v>4644</v>
      </c>
      <c r="AA37" s="37" t="s">
        <v>4645</v>
      </c>
      <c r="AB37" s="37" t="s">
        <v>4646</v>
      </c>
      <c r="AC37" s="37" t="s">
        <v>4647</v>
      </c>
    </row>
    <row r="38" spans="1:29" ht="51.75" x14ac:dyDescent="0.25">
      <c r="A38" s="30">
        <v>57</v>
      </c>
      <c r="B38" s="24" t="s">
        <v>530</v>
      </c>
      <c r="C38" s="36" t="s">
        <v>539</v>
      </c>
      <c r="D38" s="36"/>
      <c r="E38" s="23">
        <v>1648092446</v>
      </c>
      <c r="F38" s="31">
        <v>34290</v>
      </c>
      <c r="G38" s="34">
        <v>81993488443</v>
      </c>
      <c r="H38" s="24" t="s">
        <v>533</v>
      </c>
      <c r="I38" s="23" t="s">
        <v>531</v>
      </c>
      <c r="J38" s="23" t="s">
        <v>532</v>
      </c>
      <c r="K38" s="36"/>
      <c r="L38" s="36"/>
      <c r="M38" s="37"/>
      <c r="N38" s="37"/>
      <c r="O38" s="37"/>
      <c r="P38" s="37"/>
      <c r="Q38" s="37"/>
      <c r="R38" s="37"/>
      <c r="S38" s="38"/>
      <c r="T38" s="37"/>
      <c r="U38" s="37"/>
      <c r="V38" s="37"/>
      <c r="W38" s="37"/>
      <c r="X38" s="37"/>
      <c r="Y38" s="37"/>
      <c r="Z38" s="37"/>
      <c r="AA38" s="37"/>
      <c r="AB38" s="37"/>
      <c r="AC38" s="37"/>
    </row>
    <row r="39" spans="1:29" ht="195" x14ac:dyDescent="0.25">
      <c r="A39" s="30">
        <v>58</v>
      </c>
      <c r="B39" s="24" t="s">
        <v>534</v>
      </c>
      <c r="C39" s="36" t="s">
        <v>538</v>
      </c>
      <c r="D39" s="36"/>
      <c r="E39" s="23">
        <v>115255407777</v>
      </c>
      <c r="F39" s="31">
        <v>31390</v>
      </c>
      <c r="G39" s="34">
        <v>27998409048</v>
      </c>
      <c r="H39" s="21" t="s">
        <v>537</v>
      </c>
      <c r="I39" s="23" t="s">
        <v>535</v>
      </c>
      <c r="J39" s="23" t="s">
        <v>536</v>
      </c>
      <c r="K39" s="36" t="s">
        <v>1845</v>
      </c>
      <c r="L39" s="36" t="s">
        <v>297</v>
      </c>
      <c r="M39" s="32" t="s">
        <v>1846</v>
      </c>
      <c r="N39" s="36" t="s">
        <v>301</v>
      </c>
      <c r="O39" s="36" t="s">
        <v>578</v>
      </c>
      <c r="P39" s="36" t="s">
        <v>1847</v>
      </c>
      <c r="Q39" s="36">
        <v>43407</v>
      </c>
      <c r="R39" s="36" t="s">
        <v>613</v>
      </c>
      <c r="S39" s="36" t="s">
        <v>580</v>
      </c>
      <c r="T39" s="36" t="s">
        <v>581</v>
      </c>
      <c r="U39" s="36" t="s">
        <v>582</v>
      </c>
      <c r="V39" s="36" t="s">
        <v>1848</v>
      </c>
      <c r="W39" s="36" t="s">
        <v>582</v>
      </c>
      <c r="X39" s="39" t="s">
        <v>1849</v>
      </c>
      <c r="Y39" s="39" t="s">
        <v>1850</v>
      </c>
      <c r="Z39" s="39" t="s">
        <v>1851</v>
      </c>
      <c r="AA39" s="39" t="s">
        <v>1852</v>
      </c>
      <c r="AB39" s="39" t="s">
        <v>1853</v>
      </c>
      <c r="AC39" s="39" t="s">
        <v>1854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86EE-179D-4A6E-9923-70597E9DC6C8}">
  <dimension ref="A1:AC59"/>
  <sheetViews>
    <sheetView topLeftCell="AC41" zoomScale="68" zoomScaleNormal="68" workbookViewId="0">
      <selection activeCell="K2" sqref="K2:AC59"/>
    </sheetView>
  </sheetViews>
  <sheetFormatPr defaultRowHeight="15" x14ac:dyDescent="0.25"/>
  <cols>
    <col min="1" max="1" width="37.7109375" bestFit="1" customWidth="1"/>
    <col min="2" max="2" width="8.28515625" bestFit="1" customWidth="1"/>
    <col min="3" max="3" width="11.28515625" bestFit="1" customWidth="1"/>
    <col min="4" max="4" width="8.85546875" bestFit="1" customWidth="1"/>
    <col min="5" max="5" width="6.7109375" bestFit="1" customWidth="1"/>
    <col min="6" max="6" width="12.28515625" style="16" bestFit="1" customWidth="1"/>
    <col min="7" max="7" width="18.140625" bestFit="1" customWidth="1"/>
    <col min="8" max="8" width="37.7109375" bestFit="1" customWidth="1"/>
    <col min="9" max="9" width="22.85546875" bestFit="1" customWidth="1"/>
    <col min="10" max="10" width="20.28515625" bestFit="1" customWidth="1"/>
    <col min="11" max="11" width="13.140625" bestFit="1" customWidth="1"/>
    <col min="12" max="12" width="21" bestFit="1" customWidth="1"/>
    <col min="13" max="13" width="51.5703125" bestFit="1" customWidth="1"/>
    <col min="14" max="14" width="28.7109375" bestFit="1" customWidth="1"/>
    <col min="15" max="15" width="22.140625" bestFit="1" customWidth="1"/>
    <col min="16" max="16" width="45.140625" bestFit="1" customWidth="1"/>
    <col min="17" max="17" width="12.7109375" bestFit="1" customWidth="1"/>
    <col min="18" max="18" width="33.7109375" bestFit="1" customWidth="1"/>
    <col min="19" max="19" width="33.28515625" bestFit="1" customWidth="1"/>
    <col min="20" max="20" width="86.42578125" bestFit="1" customWidth="1"/>
    <col min="21" max="21" width="9" bestFit="1" customWidth="1"/>
    <col min="22" max="22" width="44" bestFit="1" customWidth="1"/>
    <col min="23" max="23" width="9.42578125" bestFit="1" customWidth="1"/>
    <col min="24" max="24" width="166.140625" bestFit="1" customWidth="1"/>
    <col min="25" max="25" width="162.28515625" bestFit="1" customWidth="1"/>
    <col min="26" max="26" width="163.42578125" bestFit="1" customWidth="1"/>
    <col min="27" max="27" width="153.7109375" bestFit="1" customWidth="1"/>
    <col min="28" max="28" width="160.28515625" bestFit="1" customWidth="1"/>
    <col min="29" max="29" width="157.7109375" bestFit="1" customWidth="1"/>
  </cols>
  <sheetData>
    <row r="1" spans="1:29" ht="15.75" customHeight="1" x14ac:dyDescent="0.25">
      <c r="A1" s="17" t="s">
        <v>10</v>
      </c>
      <c r="B1" s="18" t="s">
        <v>4</v>
      </c>
      <c r="C1" s="18" t="s">
        <v>5</v>
      </c>
      <c r="D1" s="18" t="s">
        <v>6</v>
      </c>
      <c r="E1" s="18" t="s">
        <v>7</v>
      </c>
      <c r="F1" s="19" t="s">
        <v>8</v>
      </c>
      <c r="G1" s="18" t="s">
        <v>9</v>
      </c>
      <c r="H1" s="18" t="s">
        <v>10</v>
      </c>
      <c r="I1" s="18" t="s">
        <v>11</v>
      </c>
      <c r="J1" s="18" t="s">
        <v>12</v>
      </c>
      <c r="K1" s="18" t="s">
        <v>14</v>
      </c>
      <c r="L1" s="18" t="s">
        <v>13</v>
      </c>
      <c r="M1" s="18" t="s">
        <v>17</v>
      </c>
      <c r="N1" s="18" t="s">
        <v>16</v>
      </c>
      <c r="O1" s="18" t="s">
        <v>2</v>
      </c>
      <c r="P1" s="18" t="s">
        <v>15</v>
      </c>
      <c r="Q1" s="18" t="s">
        <v>40</v>
      </c>
      <c r="R1" s="18" t="s">
        <v>18</v>
      </c>
      <c r="S1" s="18" t="s">
        <v>19</v>
      </c>
      <c r="T1" s="20" t="s">
        <v>20</v>
      </c>
      <c r="U1" s="20" t="s">
        <v>21</v>
      </c>
      <c r="V1" s="20" t="s">
        <v>22</v>
      </c>
      <c r="W1" s="20" t="s">
        <v>3</v>
      </c>
      <c r="X1" s="20" t="s">
        <v>24</v>
      </c>
      <c r="Y1" s="18" t="s">
        <v>25</v>
      </c>
      <c r="Z1" s="18" t="s">
        <v>26</v>
      </c>
      <c r="AA1" s="18" t="s">
        <v>27</v>
      </c>
      <c r="AB1" s="18" t="s">
        <v>28</v>
      </c>
      <c r="AC1" s="18" t="s">
        <v>29</v>
      </c>
    </row>
    <row r="2" spans="1:29" x14ac:dyDescent="0.25">
      <c r="A2" s="21" t="s">
        <v>380</v>
      </c>
      <c r="B2" s="17"/>
      <c r="C2" s="17" t="str">
        <f>VLOOKUP(A2,usuários,4,FALSE)</f>
        <v>Feminino</v>
      </c>
      <c r="D2" s="17"/>
      <c r="E2" s="17"/>
      <c r="F2" s="22">
        <f>VLOOKUP(A2,usuários,5,FALSE)</f>
        <v>30602</v>
      </c>
      <c r="G2" s="17" t="str">
        <f>VLOOKUP(A2,usuários,6,FALSE)</f>
        <v>(11) 94746-4949</v>
      </c>
      <c r="H2" s="21" t="s">
        <v>380</v>
      </c>
      <c r="I2" s="17" t="str">
        <f>VLOOKUP(A2,usuários,7,FALSE)</f>
        <v>Sao Paulo</v>
      </c>
      <c r="J2" s="17" t="str">
        <f>VLOOKUP(A2,usuários,8,FALSE)</f>
        <v>Sao Paulo</v>
      </c>
      <c r="K2" s="17" t="str">
        <f>VLOOKUP(A2,usuários,9,FALSE)</f>
        <v>08.062-210</v>
      </c>
      <c r="L2" s="17" t="str">
        <f>VLOOKUP(A2,usuários,10,FALSE)</f>
        <v>Superior incompleto</v>
      </c>
      <c r="M2" s="17" t="str">
        <f>VLOOKUP(A2,usuários,14,FALSE)</f>
        <v>Anna Meirelles</v>
      </c>
      <c r="N2" s="17" t="str">
        <f>VLOOKUP(A2,usuários,15,FALSE)</f>
        <v>Individual (estou sozinho(a))</v>
      </c>
      <c r="O2" s="17" t="str">
        <f>VLOOKUP(A2,usuários,16,FALSE)</f>
        <v>Comércio</v>
      </c>
      <c r="P2" s="17" t="str">
        <f>VLOOKUP(A2,usuários,17,FALSE)</f>
        <v>Bolos e Doces</v>
      </c>
      <c r="Q2" s="22">
        <f>VLOOKUP(A2,usuários,18,FALSE)</f>
        <v>38216</v>
      </c>
      <c r="R2" s="17" t="str">
        <f>VLOOKUP(A2,usuários,13,FALSE)</f>
        <v>Até R$ 477,00</v>
      </c>
      <c r="S2" s="17" t="str">
        <f>VLOOKUP(A2,usuários,21,FALSE)</f>
        <v>Nenhuma</v>
      </c>
      <c r="T2" s="17" t="str">
        <f>VLOOKUP(A2,usuários,22,FALSE)</f>
        <v>Nao. Meu negócio ainda nao me traz renda alguma.</v>
      </c>
      <c r="U2" s="17" t="str">
        <f>VLOOKUP(A2,usuários,23,FALSE)</f>
        <v>sim</v>
      </c>
      <c r="V2" s="17" t="str">
        <f>VLOOKUP(A2,usuários,25,FALSE)</f>
        <v>Mei</v>
      </c>
      <c r="W2" s="17" t="str">
        <f>VLOOKUP(A2,usuários,26,FALSE)</f>
        <v>sim</v>
      </c>
      <c r="X2" s="17" t="str">
        <f>VLOOKUP(A2,usuários,27,FALSE)</f>
        <v>Nasceu através do planejamento da festa da minha filha mais velha. Queria fazer os doces e bolo e vi que seria uma ótima ideia em vender.</v>
      </c>
      <c r="Y2" s="17" t="str">
        <f>VLOOKUP(A2,usuários,28,FALSE)</f>
        <v>Gostaria de pagar as dividas das empresa, reformar o espaco e ter mercadoria. Custaria em torno de $5000,00</v>
      </c>
      <c r="Z2" s="17" t="str">
        <f>VLOOKUP(A2,usuários,29,FALSE)</f>
        <v xml:space="preserve">Seria uma melhoria extraordinaria pois eu poderia realizar meu sonho </v>
      </c>
      <c r="AA2" s="17" t="str">
        <f>VLOOKUP(A2,usuários,30,FALSE)</f>
        <v>Financeiro</v>
      </c>
      <c r="AB2" s="17" t="str">
        <f>VLOOKUP(A2,usuários,31,FALSE)</f>
        <v>Consumismo</v>
      </c>
      <c r="AC2" s="17" t="str">
        <f>VLOOKUP(A2,usuários,32,FALSE)</f>
        <v>Quitacao das dividas e alavancar as vendas</v>
      </c>
    </row>
    <row r="3" spans="1:29" x14ac:dyDescent="0.25">
      <c r="A3" s="21" t="s">
        <v>383</v>
      </c>
      <c r="B3" s="17"/>
      <c r="C3" s="17" t="str">
        <f>VLOOKUP(A3,usuários,4,FALSE)</f>
        <v>Feminino</v>
      </c>
      <c r="D3" s="17"/>
      <c r="E3" s="17"/>
      <c r="F3" s="22">
        <f>VLOOKUP(A3,usuários,5,FALSE)</f>
        <v>32742</v>
      </c>
      <c r="G3" s="17" t="str">
        <f>VLOOKUP(A3,usuários,6,FALSE)</f>
        <v>(11) 96577-2622</v>
      </c>
      <c r="H3" s="21" t="s">
        <v>383</v>
      </c>
      <c r="I3" s="17" t="str">
        <f>VLOOKUP(A3,usuários,7,FALSE)</f>
        <v>Sao Paulo</v>
      </c>
      <c r="J3" s="17" t="str">
        <f>VLOOKUP(A3,usuários,8,FALSE)</f>
        <v>Sao Paulo</v>
      </c>
      <c r="K3" s="17" t="str">
        <f>VLOOKUP(A3,usuários,9,FALSE)</f>
        <v>05.859-140</v>
      </c>
      <c r="L3" s="17" t="str">
        <f>VLOOKUP(A3,usuários,10,FALSE)</f>
        <v>Superior completo</v>
      </c>
      <c r="M3" s="17" t="str">
        <f>VLOOKUP(A3,usuários,14,FALSE)</f>
        <v>Matulas da Nega</v>
      </c>
      <c r="N3" s="17" t="str">
        <f>VLOOKUP(A3,usuários,15,FALSE)</f>
        <v>Individual (estou sozinho(a))</v>
      </c>
      <c r="O3" s="17" t="str">
        <f>VLOOKUP(A3,usuários,16,FALSE)</f>
        <v>Producao</v>
      </c>
      <c r="P3" s="17" t="str">
        <f>VLOOKUP(A3,usuários,17,FALSE)</f>
        <v>Alimentos prontos e confeitaria em geral</v>
      </c>
      <c r="Q3" s="22">
        <f>VLOOKUP(A3,usuários,18,FALSE)</f>
        <v>42000</v>
      </c>
      <c r="R3" s="17" t="str">
        <f>VLOOKUP(A3,usuários,13,FALSE)</f>
        <v>Entre R$ 954,00 e R$ 1.431,00</v>
      </c>
      <c r="S3" s="17" t="str">
        <f>VLOOKUP(A3,usuários,21,FALSE)</f>
        <v>Entre R$ 477,00 e R$ 954,00</v>
      </c>
      <c r="T3" s="17" t="str">
        <f>VLOOKUP(A3,usuários,22,FALSE)</f>
        <v>Sim, mas somente para pagar minhas contas basicas.</v>
      </c>
      <c r="U3" s="17" t="str">
        <f>VLOOKUP(A3,usuários,23,FALSE)</f>
        <v>sim</v>
      </c>
      <c r="V3" s="17" t="str">
        <f>VLOOKUP(A3,usuários,25,FALSE)</f>
        <v xml:space="preserve">Producao de alimentos </v>
      </c>
      <c r="W3" s="17" t="str">
        <f>VLOOKUP(A3,usuários,26,FALSE)</f>
        <v>sim</v>
      </c>
      <c r="X3" s="17" t="str">
        <f>VLOOKUP(A3,usuários,27,FALSE)</f>
        <v>Matulas da Nega nasceu da minha necessidade de querer oferecer meu carinho para as pessoas. A nossa comida é afetiva.</v>
      </c>
      <c r="Y3" s="17" t="str">
        <f>VLOOKUP(A3,usuários,28,FALSE)</f>
        <v xml:space="preserve">Ter um carro para facilitar o deslocamento, ampliar o atendimento e personalizar ainda mais as entregas. O custo seria de R$20.000 </v>
      </c>
      <c r="Z3" s="17" t="str">
        <f>VLOOKUP(A3,usuários,29,FALSE)</f>
        <v>O impacto seria imediato e grandioso. Hoje sem um veiculo levamos muito tempo nos deslocamentos e acabamos nao otimizando o tempo.</v>
      </c>
      <c r="AA3" s="17" t="str">
        <f>VLOOKUP(A3,usuários,30,FALSE)</f>
        <v>Acredito que com o aumento de vendas. Nao se iria mudar, mas sim aprender a ter a criatividade para ter esse dinheiro</v>
      </c>
      <c r="AB3" s="17" t="str">
        <f>VLOOKUP(A3,usuários,31,FALSE)</f>
        <v>Ter mais acões do que planos. Só que nunca me sinto segura para efetivamente fazer.</v>
      </c>
      <c r="AC3" s="17" t="str">
        <f>VLOOKUP(A3,usuários,32,FALSE)</f>
        <v xml:space="preserve">Acredito que teria a confianca que me falta hoje para caminhar </v>
      </c>
    </row>
    <row r="4" spans="1:29" x14ac:dyDescent="0.25">
      <c r="A4" s="21" t="s">
        <v>386</v>
      </c>
      <c r="B4" s="17"/>
      <c r="C4" s="17" t="str">
        <f>VLOOKUP(A4,usuários,4,FALSE)</f>
        <v>Masculino</v>
      </c>
      <c r="D4" s="17"/>
      <c r="E4" s="17"/>
      <c r="F4" s="22">
        <f>VLOOKUP(A4,usuários,5,FALSE)</f>
        <v>33620</v>
      </c>
      <c r="G4" s="17" t="str">
        <f>VLOOKUP(A4,usuários,6,FALSE)</f>
        <v>(31) 99129-5780</v>
      </c>
      <c r="H4" s="21" t="s">
        <v>386</v>
      </c>
      <c r="I4" s="17" t="str">
        <f>VLOOKUP(A4,usuários,7,FALSE)</f>
        <v>Belo Horizonte</v>
      </c>
      <c r="J4" s="17" t="str">
        <f>VLOOKUP(A4,usuários,8,FALSE)</f>
        <v>Minas Gerais</v>
      </c>
      <c r="K4" s="17" t="str">
        <f>VLOOKUP(A4,usuários,9,FALSE)</f>
        <v>31.540-640</v>
      </c>
      <c r="L4" s="17" t="str">
        <f>VLOOKUP(A4,usuários,10,FALSE)</f>
        <v>Superior completo</v>
      </c>
      <c r="M4" s="17" t="str">
        <f>VLOOKUP(A4,usuários,14,FALSE)</f>
        <v xml:space="preserve">ENOVACON </v>
      </c>
      <c r="N4" s="17" t="str">
        <f>VLOOKUP(A4,usuários,15,FALSE)</f>
        <v>Sociedade (tenho sócios)</v>
      </c>
      <c r="O4" s="17" t="str">
        <f>VLOOKUP(A4,usuários,16,FALSE)</f>
        <v>Prestacao de servico</v>
      </c>
      <c r="P4" s="17" t="str">
        <f>VLOOKUP(A4,usuários,17,FALSE)</f>
        <v>Contabilidade</v>
      </c>
      <c r="Q4" s="22">
        <f>VLOOKUP(A4,usuários,18,FALSE)</f>
        <v>42738</v>
      </c>
      <c r="R4" s="17" t="str">
        <f>VLOOKUP(A4,usuários,13,FALSE)</f>
        <v>Entre R$ 1.431,00 e R$ 1.908,00</v>
      </c>
      <c r="S4" s="17" t="str">
        <f>VLOOKUP(A4,usuários,21,FALSE)</f>
        <v>Entre R$ 1.431,00 e R$ 1.908,00</v>
      </c>
      <c r="T4" s="17" t="str">
        <f>VLOOKUP(A4,usuários,22,FALSE)</f>
        <v>Nao. Meu negócio gera renda, mas ainda nao é suficiente para eu me manter com ela.</v>
      </c>
      <c r="U4" s="17" t="str">
        <f>VLOOKUP(A4,usuários,23,FALSE)</f>
        <v>sim</v>
      </c>
      <c r="V4" s="17" t="str">
        <f>VLOOKUP(A4,usuários,25,FALSE)</f>
        <v xml:space="preserve">Sociedade </v>
      </c>
      <c r="W4" s="17" t="str">
        <f>VLOOKUP(A4,usuários,26,FALSE)</f>
        <v>sim</v>
      </c>
      <c r="X4" s="17" t="str">
        <f>VLOOKUP(A4,usuários,27,FALSE)</f>
        <v>Eu queria ter um salario melhor e sempre tive o sonho de empreender. Entao paguei o preco para aprender sobre minha area e comecei sem nada.</v>
      </c>
      <c r="Y4" s="17" t="str">
        <f>VLOOKUP(A4,usuários,28,FALSE)</f>
        <v>Ser um palestrante conhecido nacionalmente, com 20 mil seriam possiveis facilitar o trajeto</v>
      </c>
      <c r="Z4" s="17" t="str">
        <f>VLOOKUP(A4,usuários,29,FALSE)</f>
        <v>Além de ajudar outras pessoas a sonharem, atrairia muitos contatos para meu negócio.</v>
      </c>
      <c r="AA4" s="17" t="str">
        <f>VLOOKUP(A4,usuários,30,FALSE)</f>
        <v>Processo de marketing, divulgar a empresa com mais eficiencia.</v>
      </c>
      <c r="AB4" s="17" t="str">
        <f>VLOOKUP(A4,usuários,31,FALSE)</f>
        <v>Mais foco, pelo motivo que o negócio ainda nao me gera renda suficiente, acabo perdendo um pouco o foco para colocar renda.</v>
      </c>
      <c r="AC4" s="17" t="str">
        <f>VLOOKUP(A4,usuários,32,FALSE)</f>
        <v>A identificar quais pontos sao palpaveis e como seria possivel materializar de forma mais eficiente.</v>
      </c>
    </row>
    <row r="5" spans="1:29" ht="39" x14ac:dyDescent="0.25">
      <c r="A5" s="23" t="s">
        <v>99</v>
      </c>
      <c r="B5" s="17"/>
      <c r="C5" s="17" t="str">
        <f>VLOOKUP(A5,usuários,4,FALSE)</f>
        <v>Feminino</v>
      </c>
      <c r="D5" s="17"/>
      <c r="E5" s="17"/>
      <c r="F5" s="22">
        <f>VLOOKUP(A5,usuários,5,FALSE)</f>
        <v>31254</v>
      </c>
      <c r="G5" s="17" t="str">
        <f>VLOOKUP(A5,usuários,6,FALSE)</f>
        <v>(92) 98196-8363</v>
      </c>
      <c r="H5" s="23" t="s">
        <v>99</v>
      </c>
      <c r="I5" s="17" t="str">
        <f>VLOOKUP(A5,usuários,7,FALSE)</f>
        <v>Manaus</v>
      </c>
      <c r="J5" s="17" t="str">
        <f>VLOOKUP(A5,usuários,8,FALSE)</f>
        <v>Amazonas</v>
      </c>
      <c r="K5" s="17" t="str">
        <f>VLOOKUP(A5,usuários,9,FALSE)</f>
        <v>69.099-515</v>
      </c>
      <c r="L5" s="17" t="str">
        <f>VLOOKUP(A5,usuários,10,FALSE)</f>
        <v>Superior completo</v>
      </c>
      <c r="M5" s="17" t="str">
        <f>VLOOKUP(A5,usuários,14,FALSE)</f>
        <v>FAROFA DA ELMA</v>
      </c>
      <c r="N5" s="17" t="str">
        <f>VLOOKUP(A5,usuários,15,FALSE)</f>
        <v>Sociedade (tenho sócios)</v>
      </c>
      <c r="O5" s="17" t="str">
        <f>VLOOKUP(A5,usuários,16,FALSE)</f>
        <v>Producao</v>
      </c>
      <c r="P5" s="17" t="str">
        <f>VLOOKUP(A5,usuários,17,FALSE)</f>
        <v>FAROFA PRONTA SABORIZADA.</v>
      </c>
      <c r="Q5" s="22">
        <f>VLOOKUP(A5,usuários,18,FALSE)</f>
        <v>42030</v>
      </c>
      <c r="R5" s="17" t="str">
        <f>VLOOKUP(A5,usuários,13,FALSE)</f>
        <v>Até R$ 477,00</v>
      </c>
      <c r="S5" s="17" t="str">
        <f>VLOOKUP(A5,usuários,21,FALSE)</f>
        <v>Até R$ 477,00</v>
      </c>
      <c r="T5" s="17" t="str">
        <f>VLOOKUP(A5,usuários,22,FALSE)</f>
        <v>Nao. Meu negócio gera renda, mas ainda nao é suficiente para eu me manter com ela.</v>
      </c>
      <c r="U5" s="17" t="str">
        <f>VLOOKUP(A5,usuários,23,FALSE)</f>
        <v>sim</v>
      </c>
      <c r="V5" s="17" t="str">
        <f>VLOOKUP(A5,usuários,25,FALSE)</f>
        <v>MICRO EMPREENDEDOR INDIVIDUAL - MEI</v>
      </c>
      <c r="W5" s="17" t="str">
        <f>VLOOKUP(A5,usuários,26,FALSE)</f>
        <v>sim</v>
      </c>
      <c r="X5" s="17" t="str">
        <f>VLOOKUP(A5,usuários,27,FALSE)</f>
        <v>Desempregada, o negócio da minha mae indo mal, produzimos farofas saborizadas. Sem capital, participamos de um evento onde vendemos 600kg de farofas.</v>
      </c>
      <c r="Y5" s="17" t="str">
        <f>VLOOKUP(A5,usuários,28,FALSE)</f>
        <v>Aumentar capacidade de producao e atender a demanda do mercado. Aproximadamente R$ 12.000,00 para maquinario e R$ 10.000,00 para reforma e despesas.</v>
      </c>
      <c r="Z5" s="17" t="str">
        <f>VLOOKUP(A5,usuários,29,FALSE)</f>
        <v>Atender a demanda, estabelecer a marca no mercado e realizar o sonho de divulgar a cultura alimentar cabocla fomentando agricultura familiar do norte.</v>
      </c>
      <c r="AA5" s="17" t="str">
        <f>VLOOKUP(A5,usuários,30,FALSE)</f>
        <v>Melhorar os controles financeiro, planejar acões de marketing, contratar mao de obra, adquirir maquinario e realizar reforma estrutural necessaria.</v>
      </c>
      <c r="AB5" s="17" t="str">
        <f>VLOOKUP(A5,usuários,31,FALSE)</f>
        <v>Acreditar mais na minha capacidade, buscar conhecimento/ajuda financeira, desenvolver lideranca/relacionamento organizacional e delegar tarefas.</v>
      </c>
      <c r="AC5" s="17" t="str">
        <f>VLOOKUP(A5,usuários,32,FALSE)</f>
        <v>Melhorar controles financeiro para tomar decisões mais assertivas e aplicar melhor os recursos e planejar acões de marketing que impulsione as vendas.</v>
      </c>
    </row>
    <row r="6" spans="1:29" x14ac:dyDescent="0.25">
      <c r="A6" s="21" t="s">
        <v>393</v>
      </c>
      <c r="B6" s="17"/>
      <c r="C6" s="17" t="str">
        <f>VLOOKUP(A6,usuários,4,FALSE)</f>
        <v>Feminino</v>
      </c>
      <c r="D6" s="17"/>
      <c r="E6" s="17"/>
      <c r="F6" s="22">
        <f>VLOOKUP(A6,usuários,5,FALSE)</f>
        <v>25174</v>
      </c>
      <c r="G6" s="17" t="str">
        <f>VLOOKUP(A6,usuários,6,FALSE)</f>
        <v>(41) 99633-3024</v>
      </c>
      <c r="H6" s="21" t="s">
        <v>393</v>
      </c>
      <c r="I6" s="17" t="str">
        <f>VLOOKUP(A6,usuários,7,FALSE)</f>
        <v>Colombo</v>
      </c>
      <c r="J6" s="17" t="str">
        <f>VLOOKUP(A6,usuários,8,FALSE)</f>
        <v>Parana</v>
      </c>
      <c r="K6" s="17" t="str">
        <f>VLOOKUP(A6,usuários,9,FALSE)</f>
        <v>83.409-350</v>
      </c>
      <c r="L6" s="17" t="str">
        <f>VLOOKUP(A6,usuários,10,FALSE)</f>
        <v>Superior completo</v>
      </c>
      <c r="M6" s="17" t="str">
        <f>VLOOKUP(A6,usuários,14,FALSE)</f>
        <v>Projeto Clinisol - Clinica Solidaria</v>
      </c>
      <c r="N6" s="17" t="str">
        <f>VLOOKUP(A6,usuários,15,FALSE)</f>
        <v>Grupo produtivo</v>
      </c>
      <c r="O6" s="17" t="str">
        <f>VLOOKUP(A6,usuários,16,FALSE)</f>
        <v>Prestacao de servico</v>
      </c>
      <c r="P6" s="17" t="str">
        <f>VLOOKUP(A6,usuários,17,FALSE)</f>
        <v>Psicoterapia</v>
      </c>
      <c r="Q6" s="22">
        <f>VLOOKUP(A6,usuários,18,FALSE)</f>
        <v>43313</v>
      </c>
      <c r="R6" s="17" t="str">
        <f>VLOOKUP(A6,usuários,13,FALSE)</f>
        <v>Entre R$ 477,00 e R$ 954,00</v>
      </c>
      <c r="S6" s="17" t="str">
        <f>VLOOKUP(A6,usuários,21,FALSE)</f>
        <v>Entre R$ 477,00 e R$ 954,00</v>
      </c>
      <c r="T6" s="17" t="str">
        <f>VLOOKUP(A6,usuários,22,FALSE)</f>
        <v>Nao. Meu negócio gera renda, mas ainda nao é suficiente para eu me manter com ela.</v>
      </c>
      <c r="U6" s="17" t="str">
        <f>VLOOKUP(A6,usuários,23,FALSE)</f>
        <v>sim</v>
      </c>
      <c r="V6" s="17" t="str">
        <f>VLOOKUP(A6,usuários,25,FALSE)</f>
        <v>Empresa de pequeno porte</v>
      </c>
      <c r="W6" s="17" t="str">
        <f>VLOOKUP(A6,usuários,26,FALSE)</f>
        <v>sim</v>
      </c>
      <c r="X6" s="17" t="str">
        <f>VLOOKUP(A6,usuários,27,FALSE)</f>
        <v>A necessidade de pratica na area clinica em Psicologia e por perceber a carencia de profissionais na regiao em que moro. Desafio de enfrentar medos.</v>
      </c>
      <c r="Y6" s="17" t="str">
        <f>VLOOKUP(A6,usuários,28,FALSE)</f>
        <v>Gostaria de poder abrir uma \&amp;#34;filial\&amp;#34; do projeto em outra comunidade carente. Acredito que custaria uns 20.000,00</v>
      </c>
      <c r="Z6" s="17" t="str">
        <f>VLOOKUP(A6,usuários,29,FALSE)</f>
        <v>Seria uma prova para muitas pessoas que, ser realizada profissionalmente, ganhar dinheiro e ser solidario (ajudar o próximo) é possivel!</v>
      </c>
      <c r="AA6" s="17" t="str">
        <f>VLOOKUP(A6,usuários,30,FALSE)</f>
        <v>Entender mais sobre gestao financeira, administracao, lideranca e impactar pessoas a pensarem verdadeiramente como eu.</v>
      </c>
      <c r="AB6" s="17" t="str">
        <f>VLOOKUP(A6,usuários,31,FALSE)</f>
        <v>Ter mais seguranca que estou no caminho certo como coordenadora/gestora.</v>
      </c>
      <c r="AC6" s="17" t="str">
        <f>VLOOKUP(A6,usuários,32,FALSE)</f>
        <v>Distinguir se estou no caminho certo e, se preciso rever a trajetória.</v>
      </c>
    </row>
    <row r="7" spans="1:29" x14ac:dyDescent="0.25">
      <c r="A7" s="21"/>
      <c r="B7" s="17"/>
      <c r="C7" s="17"/>
      <c r="D7" s="17"/>
      <c r="E7" s="17"/>
      <c r="F7" s="22"/>
      <c r="G7" s="17"/>
      <c r="H7" s="21"/>
      <c r="I7" s="17"/>
      <c r="J7" s="17"/>
      <c r="K7" s="17"/>
      <c r="L7" s="17"/>
      <c r="M7" s="17"/>
      <c r="N7" s="17"/>
      <c r="O7" s="17"/>
      <c r="P7" s="17"/>
      <c r="Q7" s="22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x14ac:dyDescent="0.25">
      <c r="A8" s="21" t="s">
        <v>397</v>
      </c>
      <c r="B8" s="17"/>
      <c r="C8" s="17" t="str">
        <f t="shared" ref="C8:C18" si="0">VLOOKUP(A8,usuários,4,FALSE)</f>
        <v>Feminino</v>
      </c>
      <c r="D8" s="17"/>
      <c r="E8" s="17"/>
      <c r="F8" s="22">
        <f t="shared" ref="F8:F18" si="1">VLOOKUP(A8,usuários,5,FALSE)</f>
        <v>34551</v>
      </c>
      <c r="G8" s="17" t="str">
        <f t="shared" ref="G8:G18" si="2">VLOOKUP(A8,usuários,6,FALSE)</f>
        <v>(99) 99113-2176</v>
      </c>
      <c r="H8" s="21" t="s">
        <v>397</v>
      </c>
      <c r="I8" s="17" t="str">
        <f t="shared" ref="I8:I18" si="3">VLOOKUP(A8,usuários,7,FALSE)</f>
        <v>Davinópolis</v>
      </c>
      <c r="J8" s="17" t="str">
        <f t="shared" ref="J8:J18" si="4">VLOOKUP(A8,usuários,8,FALSE)</f>
        <v>Maranhao</v>
      </c>
      <c r="K8" s="17" t="str">
        <f t="shared" ref="K8:K18" si="5">VLOOKUP(A8,usuários,9,FALSE)</f>
        <v>65.927-000</v>
      </c>
      <c r="L8" s="17" t="str">
        <f t="shared" ref="L8:L18" si="6">VLOOKUP(A8,usuários,10,FALSE)</f>
        <v>Superior incompleto</v>
      </c>
      <c r="M8" s="17" t="str">
        <f t="shared" ref="M8:M18" si="7">VLOOKUP(A8,usuários,14,FALSE)</f>
        <v>BellaChick Modas</v>
      </c>
      <c r="N8" s="17" t="str">
        <f t="shared" ref="N8:N18" si="8">VLOOKUP(A8,usuários,15,FALSE)</f>
        <v>Individual (estou sozinho(a))</v>
      </c>
      <c r="O8" s="17" t="str">
        <f t="shared" ref="O8:O18" si="9">VLOOKUP(A8,usuários,16,FALSE)</f>
        <v>Comércio</v>
      </c>
      <c r="P8" s="17" t="str">
        <f t="shared" ref="P8:P18" si="10">VLOOKUP(A8,usuários,17,FALSE)</f>
        <v xml:space="preserve">Roupas femininas e masculina </v>
      </c>
      <c r="Q8" s="22">
        <f t="shared" ref="Q8:Q18" si="11">VLOOKUP(A8,usuários,18,FALSE)</f>
        <v>42854</v>
      </c>
      <c r="R8" s="17" t="str">
        <f t="shared" ref="R8:R18" si="12">VLOOKUP(A8,usuários,13,FALSE)</f>
        <v>Até R$ 477,00</v>
      </c>
      <c r="S8" s="17" t="str">
        <f t="shared" ref="S8:S18" si="13">VLOOKUP(A8,usuários,21,FALSE)</f>
        <v>Entre R$ 477,00 e R$ 954,00</v>
      </c>
      <c r="T8" s="17" t="str">
        <f t="shared" ref="T8:T18" si="14">VLOOKUP(A8,usuários,22,FALSE)</f>
        <v>Sim, mas somente para pagar minhas contas basicas.</v>
      </c>
      <c r="U8" s="17" t="str">
        <f t="shared" ref="U8:U18" si="15">VLOOKUP(A8,usuários,23,FALSE)</f>
        <v>nao</v>
      </c>
      <c r="V8" s="17" t="str">
        <f t="shared" ref="V8:V18" si="16">VLOOKUP(A8,usuários,25,FALSE)</f>
        <v>NULL</v>
      </c>
      <c r="W8" s="17" t="str">
        <f t="shared" ref="W8:W18" si="17">VLOOKUP(A8,usuários,26,FALSE)</f>
        <v>sim</v>
      </c>
      <c r="X8" s="17" t="str">
        <f t="shared" ref="X8:X18" si="18">VLOOKUP(A8,usuários,27,FALSE)</f>
        <v>No inicio do ano de 2017 fiquei despregada e peguei o dinheiro que recebi da empresa e investi na minha loja, isso ja era e um sonho meu.</v>
      </c>
      <c r="Y8" s="17" t="str">
        <f t="shared" ref="Y8:Y18" si="19">VLOOKUP(A8,usuários,28,FALSE)</f>
        <v xml:space="preserve">Formalizar a empresa e abri uma filial em outra Cidade, custaria  em torno de 15 a 20mil reais. </v>
      </c>
      <c r="Z8" s="17" t="str">
        <f t="shared" ref="Z8:Z18" si="20">VLOOKUP(A8,usuários,29,FALSE)</f>
        <v xml:space="preserve">Enorme, tem Muitos clientes nessa outra Cidade por causa das divulgacões no Instagram, entao eu venderia mais e é a loja iria crescer, </v>
      </c>
      <c r="AA8" s="17" t="str">
        <f t="shared" ref="AA8:AA18" si="21">VLOOKUP(A8,usuários,30,FALSE)</f>
        <v>A organizacao financeira principalmente, colocar tudo no papel e o que saiu e o que entrou e saber o quanto deve poupar .</v>
      </c>
      <c r="AB8" s="17" t="str">
        <f t="shared" ref="AB8:AB18" si="22">VLOOKUP(A8,usuários,31,FALSE)</f>
        <v xml:space="preserve">Mais dedicacao e cumprir as minha metas que estabeleco todos os meses </v>
      </c>
      <c r="AC8" s="17" t="str">
        <f t="shared" ref="AC8:AC18" si="23">VLOOKUP(A8,usuários,32,FALSE)</f>
        <v>Com a ajudar séria mais facil,  iria conseguir um plano financeiro saudavel, pois eu sei o que deve fazer, mas nao sei como eu devo fazer.</v>
      </c>
    </row>
    <row r="9" spans="1:29" ht="39" x14ac:dyDescent="0.25">
      <c r="A9" s="24" t="s">
        <v>399</v>
      </c>
      <c r="B9" s="17"/>
      <c r="C9" s="17" t="e">
        <f t="shared" si="0"/>
        <v>#N/A</v>
      </c>
      <c r="D9" s="17"/>
      <c r="E9" s="17"/>
      <c r="F9" s="22" t="e">
        <f t="shared" si="1"/>
        <v>#N/A</v>
      </c>
      <c r="G9" s="17" t="e">
        <f t="shared" si="2"/>
        <v>#N/A</v>
      </c>
      <c r="H9" s="24" t="s">
        <v>399</v>
      </c>
      <c r="I9" s="17" t="e">
        <f t="shared" si="3"/>
        <v>#N/A</v>
      </c>
      <c r="J9" s="17" t="e">
        <f t="shared" si="4"/>
        <v>#N/A</v>
      </c>
      <c r="K9" s="17" t="e">
        <f t="shared" si="5"/>
        <v>#N/A</v>
      </c>
      <c r="L9" s="17" t="e">
        <f t="shared" si="6"/>
        <v>#N/A</v>
      </c>
      <c r="M9" s="17" t="e">
        <f t="shared" si="7"/>
        <v>#N/A</v>
      </c>
      <c r="N9" s="17" t="e">
        <f t="shared" si="8"/>
        <v>#N/A</v>
      </c>
      <c r="O9" s="17" t="e">
        <f t="shared" si="9"/>
        <v>#N/A</v>
      </c>
      <c r="P9" s="17" t="e">
        <f t="shared" si="10"/>
        <v>#N/A</v>
      </c>
      <c r="Q9" s="22" t="e">
        <f t="shared" si="11"/>
        <v>#N/A</v>
      </c>
      <c r="R9" s="17" t="e">
        <f t="shared" si="12"/>
        <v>#N/A</v>
      </c>
      <c r="S9" s="17" t="e">
        <f t="shared" si="13"/>
        <v>#N/A</v>
      </c>
      <c r="T9" s="17" t="e">
        <f t="shared" si="14"/>
        <v>#N/A</v>
      </c>
      <c r="U9" s="17" t="e">
        <f t="shared" si="15"/>
        <v>#N/A</v>
      </c>
      <c r="V9" s="17" t="e">
        <f t="shared" si="16"/>
        <v>#N/A</v>
      </c>
      <c r="W9" s="17" t="e">
        <f t="shared" si="17"/>
        <v>#N/A</v>
      </c>
      <c r="X9" s="17" t="e">
        <f t="shared" si="18"/>
        <v>#N/A</v>
      </c>
      <c r="Y9" s="17" t="e">
        <f t="shared" si="19"/>
        <v>#N/A</v>
      </c>
      <c r="Z9" s="17" t="e">
        <f t="shared" si="20"/>
        <v>#N/A</v>
      </c>
      <c r="AA9" s="17" t="e">
        <f t="shared" si="21"/>
        <v>#N/A</v>
      </c>
      <c r="AB9" s="17" t="e">
        <f t="shared" si="22"/>
        <v>#N/A</v>
      </c>
      <c r="AC9" s="17" t="e">
        <f t="shared" si="23"/>
        <v>#N/A</v>
      </c>
    </row>
    <row r="10" spans="1:29" x14ac:dyDescent="0.25">
      <c r="A10" s="21" t="s">
        <v>403</v>
      </c>
      <c r="B10" s="17"/>
      <c r="C10" s="17" t="str">
        <f t="shared" si="0"/>
        <v>Feminino</v>
      </c>
      <c r="D10" s="17"/>
      <c r="E10" s="17"/>
      <c r="F10" s="22">
        <f t="shared" si="1"/>
        <v>31988</v>
      </c>
      <c r="G10" s="17" t="str">
        <f t="shared" si="2"/>
        <v>(21) 98419-1636</v>
      </c>
      <c r="H10" s="21" t="s">
        <v>403</v>
      </c>
      <c r="I10" s="17" t="str">
        <f t="shared" si="3"/>
        <v>Rio de Janeiro</v>
      </c>
      <c r="J10" s="17" t="str">
        <f t="shared" si="4"/>
        <v>Rio de Janeiro</v>
      </c>
      <c r="K10" s="17" t="str">
        <f t="shared" si="5"/>
        <v>23.036-060</v>
      </c>
      <c r="L10" s="17" t="str">
        <f t="shared" si="6"/>
        <v>Superior completo</v>
      </c>
      <c r="M10" s="17" t="str">
        <f t="shared" si="7"/>
        <v xml:space="preserve">Napolis Cake </v>
      </c>
      <c r="N10" s="17" t="str">
        <f t="shared" si="8"/>
        <v>Individual (estou sozinho(a))</v>
      </c>
      <c r="O10" s="17" t="str">
        <f t="shared" si="9"/>
        <v>Producao</v>
      </c>
      <c r="P10" s="17" t="str">
        <f t="shared" si="10"/>
        <v>Bolo no pote e bombons.</v>
      </c>
      <c r="Q10" s="22">
        <f t="shared" si="11"/>
        <v>42571</v>
      </c>
      <c r="R10" s="17" t="str">
        <f t="shared" si="12"/>
        <v>Entre R$ 954,00 e R$ 1.431,00</v>
      </c>
      <c r="S10" s="17" t="str">
        <f t="shared" si="13"/>
        <v>Até R$ 477,00</v>
      </c>
      <c r="T10" s="17" t="str">
        <f t="shared" si="14"/>
        <v>Nao. Meu negócio gera renda, mas ainda nao é suficiente para eu me manter com ela.</v>
      </c>
      <c r="U10" s="17" t="str">
        <f t="shared" si="15"/>
        <v>sim</v>
      </c>
      <c r="V10" s="17" t="str">
        <f t="shared" si="16"/>
        <v>MEI</v>
      </c>
      <c r="W10" s="17" t="str">
        <f t="shared" si="17"/>
        <v>sim</v>
      </c>
      <c r="X10" s="17" t="str">
        <f t="shared" si="18"/>
        <v>Ao ficar desempregada comecei a vender bolos no pote para pagar as contas. Hoje também trabalho com chocolates. Estou também em um emprego fixo.</v>
      </c>
      <c r="Y10" s="17" t="str">
        <f t="shared" si="19"/>
        <v>Trabalhar com minha fazendo e vendendo meus doces. Para ela e eu sairmos dos nossos trabalhos atuais. Preciso faturar ao menos 3.000 por mes para isso</v>
      </c>
      <c r="Z10" s="17" t="str">
        <f t="shared" si="20"/>
        <v>Eu iria trabalhar satisfeita fazendo o que gosto. E minha mae nao iria mais trabalhar como faxineira.</v>
      </c>
      <c r="AA10" s="17" t="str">
        <f t="shared" si="21"/>
        <v>Melhorar as vendas pois amo fazer mas nao sou boa de sair para vender. Talvez tendo quem venda meus doces.</v>
      </c>
      <c r="AB10" s="17" t="str">
        <f t="shared" si="22"/>
        <v>Ter mais coragem de sair para vender e perder o medo de dirigir ja que sou habilitada.</v>
      </c>
      <c r="AC10" s="17" t="str">
        <f t="shared" si="23"/>
        <v>Conseguiria me estruturar para aumentar minhas vendas.</v>
      </c>
    </row>
    <row r="11" spans="1:29" ht="39" x14ac:dyDescent="0.25">
      <c r="A11" s="24" t="s">
        <v>406</v>
      </c>
      <c r="B11" s="17"/>
      <c r="C11" s="17" t="e">
        <f t="shared" si="0"/>
        <v>#N/A</v>
      </c>
      <c r="D11" s="17"/>
      <c r="E11" s="17"/>
      <c r="F11" s="22" t="e">
        <f t="shared" si="1"/>
        <v>#N/A</v>
      </c>
      <c r="G11" s="17" t="e">
        <f t="shared" si="2"/>
        <v>#N/A</v>
      </c>
      <c r="H11" s="24" t="s">
        <v>406</v>
      </c>
      <c r="I11" s="17" t="e">
        <f t="shared" si="3"/>
        <v>#N/A</v>
      </c>
      <c r="J11" s="17" t="e">
        <f t="shared" si="4"/>
        <v>#N/A</v>
      </c>
      <c r="K11" s="17" t="e">
        <f t="shared" si="5"/>
        <v>#N/A</v>
      </c>
      <c r="L11" s="17" t="e">
        <f t="shared" si="6"/>
        <v>#N/A</v>
      </c>
      <c r="M11" s="17" t="e">
        <f t="shared" si="7"/>
        <v>#N/A</v>
      </c>
      <c r="N11" s="17" t="e">
        <f t="shared" si="8"/>
        <v>#N/A</v>
      </c>
      <c r="O11" s="17" t="e">
        <f t="shared" si="9"/>
        <v>#N/A</v>
      </c>
      <c r="P11" s="17" t="e">
        <f t="shared" si="10"/>
        <v>#N/A</v>
      </c>
      <c r="Q11" s="22" t="e">
        <f t="shared" si="11"/>
        <v>#N/A</v>
      </c>
      <c r="R11" s="17" t="e">
        <f t="shared" si="12"/>
        <v>#N/A</v>
      </c>
      <c r="S11" s="17" t="e">
        <f t="shared" si="13"/>
        <v>#N/A</v>
      </c>
      <c r="T11" s="17" t="e">
        <f t="shared" si="14"/>
        <v>#N/A</v>
      </c>
      <c r="U11" s="17" t="e">
        <f t="shared" si="15"/>
        <v>#N/A</v>
      </c>
      <c r="V11" s="17" t="e">
        <f t="shared" si="16"/>
        <v>#N/A</v>
      </c>
      <c r="W11" s="17" t="e">
        <f t="shared" si="17"/>
        <v>#N/A</v>
      </c>
      <c r="X11" s="17" t="e">
        <f t="shared" si="18"/>
        <v>#N/A</v>
      </c>
      <c r="Y11" s="17" t="e">
        <f t="shared" si="19"/>
        <v>#N/A</v>
      </c>
      <c r="Z11" s="17" t="e">
        <f t="shared" si="20"/>
        <v>#N/A</v>
      </c>
      <c r="AA11" s="17" t="e">
        <f t="shared" si="21"/>
        <v>#N/A</v>
      </c>
      <c r="AB11" s="17" t="e">
        <f t="shared" si="22"/>
        <v>#N/A</v>
      </c>
      <c r="AC11" s="17" t="e">
        <f t="shared" si="23"/>
        <v>#N/A</v>
      </c>
    </row>
    <row r="12" spans="1:29" x14ac:dyDescent="0.25">
      <c r="A12" s="21" t="s">
        <v>109</v>
      </c>
      <c r="B12" s="17"/>
      <c r="C12" s="17" t="str">
        <f t="shared" si="0"/>
        <v>Masculino</v>
      </c>
      <c r="D12" s="17"/>
      <c r="E12" s="17"/>
      <c r="F12" s="22">
        <f t="shared" si="1"/>
        <v>34690</v>
      </c>
      <c r="G12" s="17" t="str">
        <f t="shared" si="2"/>
        <v>(38) 99102-8649</v>
      </c>
      <c r="H12" s="21" t="s">
        <v>109</v>
      </c>
      <c r="I12" s="17" t="str">
        <f t="shared" si="3"/>
        <v>Montes Claros</v>
      </c>
      <c r="J12" s="17" t="str">
        <f t="shared" si="4"/>
        <v>Minas Gerais</v>
      </c>
      <c r="K12" s="17" t="str">
        <f t="shared" si="5"/>
        <v>39.400-162</v>
      </c>
      <c r="L12" s="17" t="str">
        <f t="shared" si="6"/>
        <v>Superior incompleto</v>
      </c>
      <c r="M12" s="17" t="str">
        <f t="shared" si="7"/>
        <v>Lassee gelados artesanais</v>
      </c>
      <c r="N12" s="17" t="str">
        <f t="shared" si="8"/>
        <v>Individual (estou sozinho(a))</v>
      </c>
      <c r="O12" s="17" t="str">
        <f t="shared" si="9"/>
        <v>Producao</v>
      </c>
      <c r="P12" s="17" t="str">
        <f t="shared" si="10"/>
        <v>Gelados artesanais</v>
      </c>
      <c r="Q12" s="22">
        <f t="shared" si="11"/>
        <v>43200</v>
      </c>
      <c r="R12" s="17" t="str">
        <f t="shared" si="12"/>
        <v>Entre R$ 1.431,00 e R$ 1.908,00</v>
      </c>
      <c r="S12" s="17" t="str">
        <f t="shared" si="13"/>
        <v>Até R$ 477,00</v>
      </c>
      <c r="T12" s="17" t="str">
        <f t="shared" si="14"/>
        <v>Nao. Meu negócio gera renda, mas ainda nao é suficiente para eu me manter com ela.</v>
      </c>
      <c r="U12" s="17" t="str">
        <f t="shared" si="15"/>
        <v>nao</v>
      </c>
      <c r="V12" s="17" t="str">
        <f t="shared" si="16"/>
        <v>NULL</v>
      </c>
      <c r="W12" s="17" t="str">
        <f t="shared" si="17"/>
        <v>sim</v>
      </c>
      <c r="X12" s="17" t="str">
        <f t="shared" si="18"/>
        <v>Meu negócio surgiu da necessidade de dinheiro que eu nao tinha, e do tempo livre que sobrava. Fundei a Lassee gelados artesanais.</v>
      </c>
      <c r="Y12" s="17" t="str">
        <f t="shared" si="19"/>
        <v xml:space="preserve">Comprar um veiculo próprio, um carro no valor de 10 mil reais. </v>
      </c>
      <c r="Z12" s="17" t="str">
        <f t="shared" si="20"/>
        <v>Um impacto significativo na questao de tempo, conseguirei entregar meus produtos aos clientes e revendedores mais rapido e produzir mais.</v>
      </c>
      <c r="AA12" s="17" t="str">
        <f t="shared" si="21"/>
        <v>Gestao financeira, sou um pouco desajeitado com relacao aos controles de saidas, entradas, vendas. Quero melhorar nesse aspecto.</v>
      </c>
      <c r="AB12" s="17" t="str">
        <f t="shared" si="22"/>
        <v>Ser mais aberto a novas experiencias, ser mais participativo e conectar mais com outras pessoas.</v>
      </c>
      <c r="AC12" s="17" t="str">
        <f t="shared" si="23"/>
        <v xml:space="preserve">Organizacao maior da empresa, ja que a mentoria me mostrara o que eu nao estou conseguindo enxergar. </v>
      </c>
    </row>
    <row r="13" spans="1:29" x14ac:dyDescent="0.25">
      <c r="A13" s="21" t="s">
        <v>410</v>
      </c>
      <c r="B13" s="17"/>
      <c r="C13" s="17" t="str">
        <f t="shared" si="0"/>
        <v>Masculino</v>
      </c>
      <c r="D13" s="17"/>
      <c r="E13" s="17"/>
      <c r="F13" s="22">
        <f t="shared" si="1"/>
        <v>31442</v>
      </c>
      <c r="G13" s="17" t="str">
        <f t="shared" si="2"/>
        <v>(71) 98710-5740</v>
      </c>
      <c r="H13" s="21" t="s">
        <v>410</v>
      </c>
      <c r="I13" s="17" t="str">
        <f t="shared" si="3"/>
        <v>Salvador</v>
      </c>
      <c r="J13" s="17" t="str">
        <f t="shared" si="4"/>
        <v>Bahia</v>
      </c>
      <c r="K13" s="17" t="str">
        <f t="shared" si="5"/>
        <v>41.334-340</v>
      </c>
      <c r="L13" s="17" t="str">
        <f t="shared" si="6"/>
        <v>Médio completo</v>
      </c>
      <c r="M13" s="17" t="str">
        <f t="shared" si="7"/>
        <v xml:space="preserve">Dancan Serralheria </v>
      </c>
      <c r="N13" s="17" t="str">
        <f t="shared" si="8"/>
        <v>Individual (estou sozinho(a))</v>
      </c>
      <c r="O13" s="17" t="str">
        <f t="shared" si="9"/>
        <v>Prestacao de servico</v>
      </c>
      <c r="P13" s="17" t="str">
        <f t="shared" si="10"/>
        <v>Grades, Portões, coberturas, servicos de</v>
      </c>
      <c r="Q13" s="22">
        <f t="shared" si="11"/>
        <v>40170</v>
      </c>
      <c r="R13" s="17" t="str">
        <f t="shared" si="12"/>
        <v>Entre R$ 2.862,00 e R$ 3.816,00</v>
      </c>
      <c r="S13" s="17" t="str">
        <f t="shared" si="13"/>
        <v>Entre R$ 1.908,00 e R$ 2.862,00</v>
      </c>
      <c r="T13" s="17" t="str">
        <f t="shared" si="14"/>
        <v>Sim, mas somente para pagar minhas contas basicas.</v>
      </c>
      <c r="U13" s="17" t="str">
        <f t="shared" si="15"/>
        <v>sim</v>
      </c>
      <c r="V13" s="17" t="str">
        <f t="shared" si="16"/>
        <v>Microempreendedor individual</v>
      </c>
      <c r="W13" s="17" t="str">
        <f t="shared" si="17"/>
        <v>sim</v>
      </c>
      <c r="X13" s="17" t="str">
        <f t="shared" si="18"/>
        <v xml:space="preserve">Aprendi a trabalhar em uma serralheria do bairro, posteriormente fui para uma empresa de pequeno porte e logo mais para uma outra de medio porte. </v>
      </c>
      <c r="Y13" s="17" t="str">
        <f t="shared" si="19"/>
        <v>Gostaria de adquirir um carro para transportar meu material, numa faixa de R$ 8.000.00</v>
      </c>
      <c r="Z13" s="17" t="str">
        <f t="shared" si="20"/>
        <v>Tera um enorme impacto, pois o veiculo ira melhorar cerca de 50% minhas entregas.s</v>
      </c>
      <c r="AA13" s="17" t="str">
        <f t="shared" si="21"/>
        <v>Precisaria alcancar mais clientes e aumentar meu caixa.</v>
      </c>
      <c r="AB13" s="17" t="str">
        <f t="shared" si="22"/>
        <v xml:space="preserve">Me atentar as economias para poder poupar com mais consciencia. </v>
      </c>
      <c r="AC13" s="17" t="str">
        <f t="shared" si="23"/>
        <v>Iria aprender a obter recursos para captar mais clientes.</v>
      </c>
    </row>
    <row r="14" spans="1:29" ht="39" x14ac:dyDescent="0.25">
      <c r="A14" s="24" t="s">
        <v>412</v>
      </c>
      <c r="B14" s="17"/>
      <c r="C14" s="17" t="str">
        <f t="shared" si="0"/>
        <v>Feminino</v>
      </c>
      <c r="D14" s="17"/>
      <c r="E14" s="17"/>
      <c r="F14" s="22">
        <f t="shared" si="1"/>
        <v>30448</v>
      </c>
      <c r="G14" s="17" t="str">
        <f t="shared" si="2"/>
        <v>(21) 98987-9768</v>
      </c>
      <c r="H14" s="24" t="s">
        <v>412</v>
      </c>
      <c r="I14" s="17" t="str">
        <f t="shared" si="3"/>
        <v>Rio de Janeiro</v>
      </c>
      <c r="J14" s="17" t="str">
        <f t="shared" si="4"/>
        <v>Rio de Janeiro</v>
      </c>
      <c r="K14" s="17" t="str">
        <f t="shared" si="5"/>
        <v>21.230-330</v>
      </c>
      <c r="L14" s="17" t="str">
        <f t="shared" si="6"/>
        <v>Superior completo</v>
      </c>
      <c r="M14" s="17" t="str">
        <f t="shared" si="7"/>
        <v>Eu Organizo Isso</v>
      </c>
      <c r="N14" s="17" t="str">
        <f t="shared" si="8"/>
        <v>Individual (estou sozinho(a))</v>
      </c>
      <c r="O14" s="17" t="str">
        <f t="shared" si="9"/>
        <v>Prestacao de servico</v>
      </c>
      <c r="P14" s="17" t="str">
        <f t="shared" si="10"/>
        <v>Consultoria</v>
      </c>
      <c r="Q14" s="22">
        <f t="shared" si="11"/>
        <v>43221</v>
      </c>
      <c r="R14" s="17" t="str">
        <f t="shared" si="12"/>
        <v>Entre R$ 954,00 e R$ 1.431,00</v>
      </c>
      <c r="S14" s="17" t="str">
        <f t="shared" si="13"/>
        <v>Nenhuma</v>
      </c>
      <c r="T14" s="17" t="str">
        <f t="shared" si="14"/>
        <v>Nao. Meu negócio gera renda, mas ainda nao é suficiente para eu me manter com ela.</v>
      </c>
      <c r="U14" s="17" t="str">
        <f t="shared" si="15"/>
        <v>nao</v>
      </c>
      <c r="V14" s="17" t="str">
        <f t="shared" si="16"/>
        <v>NULL</v>
      </c>
      <c r="W14" s="17" t="str">
        <f t="shared" si="17"/>
        <v>sim</v>
      </c>
      <c r="X14" s="17" t="str">
        <f t="shared" si="18"/>
        <v>A vontade de fazer acontecer, sempre ouvi nas empresas em que trabalhei \&amp;#34;sempre foi assim, pra que fazer diferente\&amp;#34; e essa frase sempre me incomodou.</v>
      </c>
      <c r="Y14" s="17" t="str">
        <f t="shared" si="19"/>
        <v>Gostaria de ter mais clientes, estar com a minha empresa estruturada, conhecida no mercado que atuo e fazendo atendimento online. R$ 4.500,00.</v>
      </c>
      <c r="Z14" s="17" t="str">
        <f t="shared" si="20"/>
        <v>Muito positivo, pois teria como me organizar melhor com os meus horarios e dedicar mais tempo para a minha familia.</v>
      </c>
      <c r="AA14" s="17" t="str">
        <f t="shared" si="21"/>
        <v>Ter uma estratégia de marketing melhor para atingir um numero maior de clientes e ser mais persuasiva na negociacao com o cliente.</v>
      </c>
      <c r="AB14" s="17" t="str">
        <f t="shared" si="22"/>
        <v>Ter mais foco, saber que eu sou uma empresaria e nao mais uma funcionaria, saber o que é prioridade, mudar a minha mente.</v>
      </c>
      <c r="AC14" s="17" t="str">
        <f t="shared" si="23"/>
        <v>Ser mais persuasiva na negociacao com o cliente e fechar mais contratos.</v>
      </c>
    </row>
    <row r="15" spans="1:29" x14ac:dyDescent="0.25">
      <c r="A15" s="21" t="s">
        <v>416</v>
      </c>
      <c r="B15" s="17"/>
      <c r="C15" s="17" t="str">
        <f t="shared" si="0"/>
        <v>Feminino</v>
      </c>
      <c r="D15" s="17"/>
      <c r="E15" s="17"/>
      <c r="F15" s="22">
        <f t="shared" si="1"/>
        <v>34330</v>
      </c>
      <c r="G15" s="17" t="str">
        <f t="shared" si="2"/>
        <v>(51) 99811-3935</v>
      </c>
      <c r="H15" s="21" t="s">
        <v>416</v>
      </c>
      <c r="I15" s="17" t="str">
        <f t="shared" si="3"/>
        <v>Novo Hamburgo</v>
      </c>
      <c r="J15" s="17" t="str">
        <f t="shared" si="4"/>
        <v>Rio Grande do Sul</v>
      </c>
      <c r="K15" s="17" t="str">
        <f t="shared" si="5"/>
        <v>93.351-100</v>
      </c>
      <c r="L15" s="17" t="str">
        <f t="shared" si="6"/>
        <v>Superior incompleto</v>
      </c>
      <c r="M15" s="17" t="str">
        <f t="shared" si="7"/>
        <v>Ballet Deisi Fleck</v>
      </c>
      <c r="N15" s="17" t="str">
        <f t="shared" si="8"/>
        <v>Individual (estou sozinho(a))</v>
      </c>
      <c r="O15" s="17" t="str">
        <f t="shared" si="9"/>
        <v>Prestacao de servico</v>
      </c>
      <c r="P15" s="17" t="str">
        <f t="shared" si="10"/>
        <v>ballet, teatro, jazz, danca aerea</v>
      </c>
      <c r="Q15" s="22">
        <f t="shared" si="11"/>
        <v>40763</v>
      </c>
      <c r="R15" s="17" t="str">
        <f t="shared" si="12"/>
        <v>Entre R$ 1.908,00 e R$ 2.862,00</v>
      </c>
      <c r="S15" s="17" t="str">
        <f t="shared" si="13"/>
        <v>Entre R$ 1.908,00 e R$ 2.862,00</v>
      </c>
      <c r="T15" s="17" t="str">
        <f t="shared" si="14"/>
        <v>Sim, mas somente para pagar minhas contas basicas.</v>
      </c>
      <c r="U15" s="17" t="str">
        <f t="shared" si="15"/>
        <v>sim</v>
      </c>
      <c r="V15" s="17" t="str">
        <f t="shared" si="16"/>
        <v>MEI</v>
      </c>
      <c r="W15" s="17" t="str">
        <f t="shared" si="17"/>
        <v>sim</v>
      </c>
      <c r="X15" s="17" t="str">
        <f t="shared" si="18"/>
        <v xml:space="preserve">Iniciei por amor a minha arte que é o ballet. Ja conquistei varias premiacões como coreógrafa. Mas vejo uma necessidade de me aprofundar em gestao do </v>
      </c>
      <c r="Y15" s="17" t="str">
        <f t="shared" si="19"/>
        <v>Gostaria de ampliar meu negocio tendo uma sala de musica e duas salas de danca. Ter também uma recepcao maior.</v>
      </c>
      <c r="Z15" s="17" t="str">
        <f t="shared" si="20"/>
        <v>O aumento da escola me proporcionaria atender a mais alunos e a musica iria complementar toda a area das artes.</v>
      </c>
      <c r="AA15" s="17" t="str">
        <f t="shared" si="21"/>
        <v>Seria alugado um novo espaco (ao lado do atual) e envolveria a contratacao de mais professores. Melhora na gestao administrativa e financeira.</v>
      </c>
      <c r="AB15" s="17" t="str">
        <f t="shared" si="22"/>
        <v>Organizacao, principalmente aprender a me organizar para ser capaz de gerir bem a escola.</v>
      </c>
      <c r="AC15" s="17" t="str">
        <f t="shared" si="23"/>
        <v>Aprender a ter uma melhor gestao de tempo. Para conseguir realizar todas as tarefas que um negócio necessita para entao chegar a realizacao do sonho!</v>
      </c>
    </row>
    <row r="16" spans="1:29" x14ac:dyDescent="0.25">
      <c r="A16" s="21" t="s">
        <v>418</v>
      </c>
      <c r="B16" s="17"/>
      <c r="C16" s="17" t="str">
        <f t="shared" si="0"/>
        <v>Masculino</v>
      </c>
      <c r="D16" s="17"/>
      <c r="E16" s="17"/>
      <c r="F16" s="22">
        <f t="shared" si="1"/>
        <v>34152</v>
      </c>
      <c r="G16" s="17" t="str">
        <f t="shared" si="2"/>
        <v>(11) 95340-7786</v>
      </c>
      <c r="H16" s="21" t="s">
        <v>418</v>
      </c>
      <c r="I16" s="17" t="str">
        <f t="shared" si="3"/>
        <v>Sao Paulo</v>
      </c>
      <c r="J16" s="17" t="str">
        <f t="shared" si="4"/>
        <v>Sao Paulo</v>
      </c>
      <c r="K16" s="17" t="str">
        <f t="shared" si="5"/>
        <v>08.180-010</v>
      </c>
      <c r="L16" s="17" t="str">
        <f t="shared" si="6"/>
        <v>Superior incompleto</v>
      </c>
      <c r="M16" s="17" t="str">
        <f t="shared" si="7"/>
        <v>4way</v>
      </c>
      <c r="N16" s="17" t="str">
        <f t="shared" si="8"/>
        <v>Sociedade (tenho sócios)</v>
      </c>
      <c r="O16" s="17" t="str">
        <f t="shared" si="9"/>
        <v>Prestacao de servico</v>
      </c>
      <c r="P16" s="17" t="str">
        <f t="shared" si="10"/>
        <v>Ensino de idiomas</v>
      </c>
      <c r="Q16" s="22">
        <f t="shared" si="11"/>
        <v>42583</v>
      </c>
      <c r="R16" s="17" t="str">
        <f t="shared" si="12"/>
        <v>Entre R$ 954,00 e R$ 1.431,00</v>
      </c>
      <c r="S16" s="17" t="str">
        <f t="shared" si="13"/>
        <v>Entre R$ 954,00 e R$ 1.431,00</v>
      </c>
      <c r="T16" s="17" t="str">
        <f t="shared" si="14"/>
        <v>Sim, mas somente para pagar minhas contas basicas.</v>
      </c>
      <c r="U16" s="17" t="str">
        <f t="shared" si="15"/>
        <v>sim</v>
      </c>
      <c r="V16" s="17" t="str">
        <f t="shared" si="16"/>
        <v>Me</v>
      </c>
      <c r="W16" s="17" t="str">
        <f t="shared" si="17"/>
        <v>sim</v>
      </c>
      <c r="X16" s="17" t="str">
        <f t="shared" si="18"/>
        <v>Aprendi Ingles por mim mesmo e queria ensinar outras pessoas que nao tinham oportunidade.</v>
      </c>
      <c r="Y16" s="17" t="str">
        <f t="shared" si="19"/>
        <v>Ter 200 alunos ativos na 4way o que custaria 10.000,00 reais.</v>
      </c>
      <c r="Z16" s="17" t="str">
        <f t="shared" si="20"/>
        <v>Traria uma auto suficiencia para mim e traria oportunidades para jovens como eu de periferia e que nao tiveram oportunidades educacionais quando jovem</v>
      </c>
      <c r="AA16" s="17" t="str">
        <f t="shared" si="21"/>
        <v>Precisaria parar de utilizar planilhas para fazer gestao dos recursos e utilizar um sistema.</v>
      </c>
      <c r="AB16" s="17" t="str">
        <f t="shared" si="22"/>
        <v>Preciso parar de procastinar, planejar melhor meu dia e ser fiel as minhas acões.</v>
      </c>
      <c r="AC16" s="17" t="str">
        <f t="shared" si="23"/>
        <v>Conseguiria acredito eu quem um ano 100 alunos ativos.</v>
      </c>
    </row>
    <row r="17" spans="1:29" x14ac:dyDescent="0.25">
      <c r="A17" s="21" t="s">
        <v>421</v>
      </c>
      <c r="B17" s="17"/>
      <c r="C17" s="17" t="str">
        <f t="shared" si="0"/>
        <v>Feminino</v>
      </c>
      <c r="D17" s="17"/>
      <c r="E17" s="17"/>
      <c r="F17" s="22">
        <f t="shared" si="1"/>
        <v>35229</v>
      </c>
      <c r="G17" s="17" t="str">
        <f t="shared" si="2"/>
        <v>(12) 99220-0291</v>
      </c>
      <c r="H17" s="21" t="s">
        <v>421</v>
      </c>
      <c r="I17" s="17" t="str">
        <f t="shared" si="3"/>
        <v>Lorena</v>
      </c>
      <c r="J17" s="17" t="str">
        <f t="shared" si="4"/>
        <v>Sao Paulo</v>
      </c>
      <c r="K17" s="17" t="str">
        <f t="shared" si="5"/>
        <v>12.608-200</v>
      </c>
      <c r="L17" s="17" t="str">
        <f t="shared" si="6"/>
        <v>Médio completo</v>
      </c>
      <c r="M17" s="17" t="str">
        <f t="shared" si="7"/>
        <v>Mara Morena</v>
      </c>
      <c r="N17" s="17" t="str">
        <f t="shared" si="8"/>
        <v>Individual (estou sozinho(a))</v>
      </c>
      <c r="O17" s="17" t="str">
        <f t="shared" si="9"/>
        <v>Comércio</v>
      </c>
      <c r="P17" s="17" t="str">
        <f t="shared" si="10"/>
        <v xml:space="preserve">Sapatos </v>
      </c>
      <c r="Q17" s="22">
        <f t="shared" si="11"/>
        <v>42320</v>
      </c>
      <c r="R17" s="17" t="str">
        <f t="shared" si="12"/>
        <v>Entre R$ 477,00 e R$ 954,00</v>
      </c>
      <c r="S17" s="17" t="str">
        <f t="shared" si="13"/>
        <v>Entre R$ 477,00 e R$ 954,00</v>
      </c>
      <c r="T17" s="17" t="str">
        <f t="shared" si="14"/>
        <v>Sim, mas somente para pagar minhas contas basicas.</v>
      </c>
      <c r="U17" s="17" t="str">
        <f t="shared" si="15"/>
        <v>sim</v>
      </c>
      <c r="V17" s="17" t="str">
        <f t="shared" si="16"/>
        <v>mei</v>
      </c>
      <c r="W17" s="17" t="str">
        <f t="shared" si="17"/>
        <v>sim</v>
      </c>
      <c r="X17" s="17" t="str">
        <f t="shared" si="18"/>
        <v>Do sonho de ter uma marca própria,aos 19 anos decidi que tinha chego o momento,sabia do que entendia,qual publico atender e estava disposta a batalhar</v>
      </c>
      <c r="Y17" s="17" t="str">
        <f t="shared" si="19"/>
        <v>Gostaria de ja ter a minha primeira loja,e isso teria como investimento cerca de 20 mil reais</v>
      </c>
      <c r="Z17" s="17" t="str">
        <f t="shared" si="20"/>
        <v>Seria o primeiro passo do meu grande sonho,hoje a empresa é a realizacao da minha vida,e conforme ela cresce também cresco como pessoa e profissional.</v>
      </c>
      <c r="AA17" s="17" t="str">
        <f t="shared" si="21"/>
        <v>Preciso mudar o meu planejamento financeiro,para que assim os lucros sejam somente para aquisicao do meu objetivo</v>
      </c>
      <c r="AB17" s="17" t="str">
        <f t="shared" si="22"/>
        <v>Acredito que as caracteristicas de um bom empreendedor sao garra,coragem,foco,e vontade e hoje creio que tenho todos essas qualidades em mim.</v>
      </c>
      <c r="AC17" s="17" t="str">
        <f t="shared" si="23"/>
        <v>Organizando as financas,com ajuda da mentoria poderei tracar a distancia do que eu quero e de onde estou hoje,o que me ajudaria  a chegar no meu sonho</v>
      </c>
    </row>
    <row r="18" spans="1:29" x14ac:dyDescent="0.25">
      <c r="A18" s="24" t="s">
        <v>425</v>
      </c>
      <c r="B18" s="17"/>
      <c r="C18" s="17" t="str">
        <f t="shared" si="0"/>
        <v>Feminino</v>
      </c>
      <c r="D18" s="17"/>
      <c r="E18" s="17"/>
      <c r="F18" s="22">
        <f t="shared" si="1"/>
        <v>20231</v>
      </c>
      <c r="G18" s="17" t="str">
        <f t="shared" si="2"/>
        <v>(65) 99605-6208</v>
      </c>
      <c r="H18" s="24" t="s">
        <v>425</v>
      </c>
      <c r="I18" s="17" t="str">
        <f t="shared" si="3"/>
        <v>Cuiaba</v>
      </c>
      <c r="J18" s="17" t="str">
        <f t="shared" si="4"/>
        <v>Mato Grosso</v>
      </c>
      <c r="K18" s="17" t="str">
        <f t="shared" si="5"/>
        <v>78.035-600</v>
      </c>
      <c r="L18" s="17" t="str">
        <f t="shared" si="6"/>
        <v>Médio completo</v>
      </c>
      <c r="M18" s="17" t="str">
        <f t="shared" si="7"/>
        <v>Kau &amp; Fonseca</v>
      </c>
      <c r="N18" s="17" t="str">
        <f t="shared" si="8"/>
        <v>Individual (estou sozinho(a))</v>
      </c>
      <c r="O18" s="17" t="str">
        <f t="shared" si="9"/>
        <v>Producao</v>
      </c>
      <c r="P18" s="17" t="str">
        <f t="shared" si="10"/>
        <v>Brinquedo artesanal em pano - infantil</v>
      </c>
      <c r="Q18" s="22">
        <f t="shared" si="11"/>
        <v>41755</v>
      </c>
      <c r="R18" s="17" t="str">
        <f t="shared" si="12"/>
        <v>Entre R$ 2.862,00 e R$ 3.816,00</v>
      </c>
      <c r="S18" s="17" t="str">
        <f t="shared" si="13"/>
        <v>Nenhuma</v>
      </c>
      <c r="T18" s="17" t="str">
        <f t="shared" si="14"/>
        <v>Nao. Meu negócio gera renda, mas ainda nao é suficiente para eu me manter com ela.</v>
      </c>
      <c r="U18" s="17" t="str">
        <f t="shared" si="15"/>
        <v>nao</v>
      </c>
      <c r="V18" s="17" t="str">
        <f t="shared" si="16"/>
        <v>NULL</v>
      </c>
      <c r="W18" s="17" t="str">
        <f t="shared" si="17"/>
        <v>sim</v>
      </c>
      <c r="X18" s="17" t="str">
        <f t="shared" si="18"/>
        <v>Comecamos em Abril/2014 com papelaria personalizada, depois me interessei pelo mercado infantil em costura criativa. Hoje estou voltada para brinquedo</v>
      </c>
      <c r="Y18" s="17" t="str">
        <f t="shared" si="19"/>
        <v xml:space="preserve">Criar um espaco onde possa dar aulas de artesanatos </v>
      </c>
      <c r="Z18" s="17" t="str">
        <f t="shared" si="20"/>
        <v>Como é um sonho, eu acredito que tera um grande impacto no meu crescimento</v>
      </c>
      <c r="AA18" s="17" t="str">
        <f t="shared" si="21"/>
        <v>Precisaria mudar o meu atelie que hoje é na minha casa. E adquirir alguns equipamentos</v>
      </c>
      <c r="AB18" s="17" t="str">
        <f t="shared" si="22"/>
        <v>Perder a timidez que ainda me atrapalha um pouco, mais ja mudei muito.</v>
      </c>
      <c r="AC18" s="17" t="str">
        <f t="shared" si="23"/>
        <v>Pra falar a verdade nao sei dizer sobre isso.  Seria muito bom se eu conseguisse abrir esse espaco até vi em Pequenas Empresas um bem parecido.</v>
      </c>
    </row>
    <row r="19" spans="1:29" x14ac:dyDescent="0.25">
      <c r="A19" s="24"/>
      <c r="B19" s="17"/>
      <c r="C19" s="17"/>
      <c r="D19" s="17"/>
      <c r="E19" s="17"/>
      <c r="F19" s="22"/>
      <c r="G19" s="17"/>
      <c r="H19" s="24"/>
      <c r="I19" s="17"/>
      <c r="J19" s="17"/>
      <c r="K19" s="17"/>
      <c r="L19" s="17"/>
      <c r="M19" s="17"/>
      <c r="N19" s="17"/>
      <c r="O19" s="17"/>
      <c r="P19" s="17"/>
      <c r="Q19" s="2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x14ac:dyDescent="0.25">
      <c r="A20" s="21" t="s">
        <v>432</v>
      </c>
      <c r="B20" s="17"/>
      <c r="C20" s="17" t="str">
        <f t="shared" ref="C20:C25" si="24">VLOOKUP(A20,usuários,4,FALSE)</f>
        <v>Feminino</v>
      </c>
      <c r="D20" s="17"/>
      <c r="E20" s="17"/>
      <c r="F20" s="22">
        <f t="shared" ref="F20:F25" si="25">VLOOKUP(A20,usuários,5,FALSE)</f>
        <v>27827</v>
      </c>
      <c r="G20" s="17" t="str">
        <f t="shared" ref="G20:G25" si="26">VLOOKUP(A20,usuários,6,FALSE)</f>
        <v>(61) 99286-0982</v>
      </c>
      <c r="H20" s="21" t="s">
        <v>432</v>
      </c>
      <c r="I20" s="17" t="str">
        <f t="shared" ref="I20:I25" si="27">VLOOKUP(A20,usuários,7,FALSE)</f>
        <v>Brasilia</v>
      </c>
      <c r="J20" s="17" t="str">
        <f t="shared" ref="J20:J25" si="28">VLOOKUP(A20,usuários,8,FALSE)</f>
        <v>Distrito Federal</v>
      </c>
      <c r="K20" s="17" t="str">
        <f t="shared" ref="K20:K25" si="29">VLOOKUP(A20,usuários,9,FALSE)</f>
        <v>73.050-140</v>
      </c>
      <c r="L20" s="17" t="str">
        <f t="shared" ref="L20:L25" si="30">VLOOKUP(A20,usuários,10,FALSE)</f>
        <v>Médio completo</v>
      </c>
      <c r="M20" s="17" t="str">
        <f t="shared" ref="M20:M25" si="31">VLOOKUP(A20,usuários,14,FALSE)</f>
        <v>Brigadeiro da Bil</v>
      </c>
      <c r="N20" s="17" t="str">
        <f t="shared" ref="N20:N25" si="32">VLOOKUP(A20,usuários,15,FALSE)</f>
        <v>Individual (estou sozinho(a))</v>
      </c>
      <c r="O20" s="17" t="str">
        <f t="shared" ref="O20:O25" si="33">VLOOKUP(A20,usuários,16,FALSE)</f>
        <v>Producao</v>
      </c>
      <c r="P20" s="17" t="str">
        <f t="shared" ref="P20:P25" si="34">VLOOKUP(A20,usuários,17,FALSE)</f>
        <v>Brigadeiros gourmet</v>
      </c>
      <c r="Q20" s="22">
        <f t="shared" ref="Q20:Q25" si="35">VLOOKUP(A20,usuários,18,FALSE)</f>
        <v>42412</v>
      </c>
      <c r="R20" s="17" t="str">
        <f t="shared" ref="R20:R25" si="36">VLOOKUP(A20,usuários,13,FALSE)</f>
        <v>Até R$ 477,00</v>
      </c>
      <c r="S20" s="17" t="str">
        <f t="shared" ref="S20:S25" si="37">VLOOKUP(A20,usuários,21,FALSE)</f>
        <v>Nenhuma</v>
      </c>
      <c r="T20" s="17" t="str">
        <f t="shared" ref="T20:T25" si="38">VLOOKUP(A20,usuários,22,FALSE)</f>
        <v>Nao. Meu negócio ainda nao me traz renda alguma.</v>
      </c>
      <c r="U20" s="17" t="str">
        <f t="shared" ref="U20:U25" si="39">VLOOKUP(A20,usuários,23,FALSE)</f>
        <v>sim</v>
      </c>
      <c r="V20" s="17" t="str">
        <f t="shared" ref="V20:V25" si="40">VLOOKUP(A20,usuários,25,FALSE)</f>
        <v>MEI</v>
      </c>
      <c r="W20" s="17" t="str">
        <f t="shared" ref="W20:W25" si="41">VLOOKUP(A20,usuários,26,FALSE)</f>
        <v>sim</v>
      </c>
      <c r="X20" s="17" t="str">
        <f t="shared" ref="X20:X25" si="42">VLOOKUP(A20,usuários,27,FALSE)</f>
        <v>SEMPRE GOSTEI DE FAZER DOCES, SOU TECNICA DE ENFERMAGEM, NASCEU COMO RENDA EXTRA</v>
      </c>
      <c r="Y20" s="17" t="str">
        <f t="shared" ref="Y20:Y25" si="43">VLOOKUP(A20,usuários,28,FALSE)</f>
        <v xml:space="preserve">UMA BRIGADERIA RENOMADA, CAFETERIA, OFERECENDO VARIOS PRODUTOS NA ARÉA DE CH0COLATE.CUSTO INICIAL DE 15 MIL </v>
      </c>
      <c r="Z20" s="17" t="str">
        <f t="shared" ref="Z20:Z25" si="44">VLOOKUP(A20,usuários,29,FALSE)</f>
        <v>MEU FOCO E LEVAR AMOR ATRAVES DOS DOCES, ISSO CONSEQUENTEMENTE ALCANCARIA MINHA VIDA PESSOAL EM TODAS AS AREAS.</v>
      </c>
      <c r="AA20" s="17" t="str">
        <f t="shared" ref="AA20:AA25" si="45">VLOOKUP(A20,usuários,30,FALSE)</f>
        <v>ORGANIZACAO, PLANEJAMENTO, ESTRATEGIA DE VENDAS, GESTAO DE PESSOAS</v>
      </c>
      <c r="AB20" s="17" t="str">
        <f t="shared" ref="AB20:AB25" si="46">VLOOKUP(A20,usuários,31,FALSE)</f>
        <v>ACREDITAR QUE TUDO É POSSIVEL, MESMO DIANTE DAS DIFICULDADES.</v>
      </c>
      <c r="AC20" s="17" t="str">
        <f t="shared" ref="AC20:AC25" si="47">VLOOKUP(A20,usuários,32,FALSE)</f>
        <v>CONEXÕES COM MAIS PESSOAS, E ME POSICIONAR NO MERCADO... LEVANDO AMOR ATRAVÉS DOS DOCES</v>
      </c>
    </row>
    <row r="21" spans="1:29" x14ac:dyDescent="0.25">
      <c r="A21" s="21" t="s">
        <v>434</v>
      </c>
      <c r="B21" s="17"/>
      <c r="C21" s="17" t="str">
        <f t="shared" si="24"/>
        <v>Feminino</v>
      </c>
      <c r="D21" s="17"/>
      <c r="E21" s="17"/>
      <c r="F21" s="22">
        <f t="shared" si="25"/>
        <v>32453</v>
      </c>
      <c r="G21" s="17" t="str">
        <f t="shared" si="26"/>
        <v>(11) 95407-4319</v>
      </c>
      <c r="H21" s="21" t="s">
        <v>434</v>
      </c>
      <c r="I21" s="17" t="str">
        <f t="shared" si="27"/>
        <v>Sao Paulo</v>
      </c>
      <c r="J21" s="17" t="str">
        <f t="shared" si="28"/>
        <v>Sao Paulo</v>
      </c>
      <c r="K21" s="17" t="str">
        <f t="shared" si="29"/>
        <v>04.055-010</v>
      </c>
      <c r="L21" s="17" t="str">
        <f t="shared" si="30"/>
        <v>Superior completo</v>
      </c>
      <c r="M21" s="17" t="str">
        <f t="shared" si="31"/>
        <v>Flavia Oliveira Estética Avancada</v>
      </c>
      <c r="N21" s="17" t="str">
        <f t="shared" si="32"/>
        <v>Individual (estou sozinho(a))</v>
      </c>
      <c r="O21" s="17" t="str">
        <f t="shared" si="33"/>
        <v>Prestacao de servico</v>
      </c>
      <c r="P21" s="17" t="str">
        <f t="shared" si="34"/>
        <v>servicos de beleza e bem estar, cosmétic</v>
      </c>
      <c r="Q21" s="22">
        <f t="shared" si="35"/>
        <v>42644</v>
      </c>
      <c r="R21" s="17" t="str">
        <f t="shared" si="36"/>
        <v>Até R$ 477,00</v>
      </c>
      <c r="S21" s="17" t="str">
        <f t="shared" si="37"/>
        <v>Até R$ 477,00</v>
      </c>
      <c r="T21" s="17" t="str">
        <f t="shared" si="38"/>
        <v>Nao. Meu negócio gera renda, mas ainda nao é suficiente para eu me manter com ela.</v>
      </c>
      <c r="U21" s="17" t="str">
        <f t="shared" si="39"/>
        <v>sim</v>
      </c>
      <c r="V21" s="17" t="str">
        <f t="shared" si="40"/>
        <v>mei</v>
      </c>
      <c r="W21" s="17" t="str">
        <f t="shared" si="41"/>
        <v>sim</v>
      </c>
      <c r="X21" s="17" t="str">
        <f t="shared" si="42"/>
        <v xml:space="preserve">fui motivada pela vontade de fazer as pessoas se sentirem melhor com elas mesmas e ainda assim conseguir continuar meu desenvolvimento profissional. </v>
      </c>
      <c r="Y21" s="17" t="str">
        <f t="shared" si="43"/>
        <v>Gostaria de ter um local apenas para minha clinica e deixar de sublocar sala dentro de salões de beleza. Acredito que ainda nao sei calcular este valo</v>
      </c>
      <c r="Z21" s="17" t="str">
        <f t="shared" si="44"/>
        <v>Enorme pois assim poderia desenvolver todas as minhas ideias de crescimento.</v>
      </c>
      <c r="AA21" s="17" t="str">
        <f t="shared" si="45"/>
        <v>A realidade financeira, pois preciso de funcionarios e dinheiro para capital de giro.</v>
      </c>
      <c r="AB21" s="17" t="str">
        <f t="shared" si="46"/>
        <v>A forma de gerir o dinheiro e avaliar melhor o q realmente precisa ser gasto. Agir menos por impulso</v>
      </c>
      <c r="AC21" s="17" t="str">
        <f t="shared" si="47"/>
        <v>Administracao financeira e elaborar um plano eficaz.</v>
      </c>
    </row>
    <row r="22" spans="1:29" ht="39" x14ac:dyDescent="0.25">
      <c r="A22" s="24" t="s">
        <v>437</v>
      </c>
      <c r="B22" s="17"/>
      <c r="C22" s="17" t="e">
        <f t="shared" si="24"/>
        <v>#N/A</v>
      </c>
      <c r="D22" s="17"/>
      <c r="E22" s="17"/>
      <c r="F22" s="22" t="e">
        <f t="shared" si="25"/>
        <v>#N/A</v>
      </c>
      <c r="G22" s="17" t="e">
        <f t="shared" si="26"/>
        <v>#N/A</v>
      </c>
      <c r="H22" s="24" t="s">
        <v>437</v>
      </c>
      <c r="I22" s="17" t="e">
        <f t="shared" si="27"/>
        <v>#N/A</v>
      </c>
      <c r="J22" s="17" t="e">
        <f t="shared" si="28"/>
        <v>#N/A</v>
      </c>
      <c r="K22" s="17" t="e">
        <f t="shared" si="29"/>
        <v>#N/A</v>
      </c>
      <c r="L22" s="17" t="e">
        <f t="shared" si="30"/>
        <v>#N/A</v>
      </c>
      <c r="M22" s="17" t="e">
        <f t="shared" si="31"/>
        <v>#N/A</v>
      </c>
      <c r="N22" s="17" t="e">
        <f t="shared" si="32"/>
        <v>#N/A</v>
      </c>
      <c r="O22" s="17" t="e">
        <f t="shared" si="33"/>
        <v>#N/A</v>
      </c>
      <c r="P22" s="17" t="e">
        <f t="shared" si="34"/>
        <v>#N/A</v>
      </c>
      <c r="Q22" s="22" t="e">
        <f t="shared" si="35"/>
        <v>#N/A</v>
      </c>
      <c r="R22" s="17" t="e">
        <f t="shared" si="36"/>
        <v>#N/A</v>
      </c>
      <c r="S22" s="17" t="e">
        <f t="shared" si="37"/>
        <v>#N/A</v>
      </c>
      <c r="T22" s="17" t="e">
        <f t="shared" si="38"/>
        <v>#N/A</v>
      </c>
      <c r="U22" s="17" t="e">
        <f t="shared" si="39"/>
        <v>#N/A</v>
      </c>
      <c r="V22" s="17" t="e">
        <f t="shared" si="40"/>
        <v>#N/A</v>
      </c>
      <c r="W22" s="17" t="e">
        <f t="shared" si="41"/>
        <v>#N/A</v>
      </c>
      <c r="X22" s="17" t="e">
        <f t="shared" si="42"/>
        <v>#N/A</v>
      </c>
      <c r="Y22" s="17" t="e">
        <f t="shared" si="43"/>
        <v>#N/A</v>
      </c>
      <c r="Z22" s="17" t="e">
        <f t="shared" si="44"/>
        <v>#N/A</v>
      </c>
      <c r="AA22" s="17" t="e">
        <f t="shared" si="45"/>
        <v>#N/A</v>
      </c>
      <c r="AB22" s="17" t="e">
        <f t="shared" si="46"/>
        <v>#N/A</v>
      </c>
      <c r="AC22" s="17" t="e">
        <f t="shared" si="47"/>
        <v>#N/A</v>
      </c>
    </row>
    <row r="23" spans="1:29" x14ac:dyDescent="0.25">
      <c r="A23" s="21" t="s">
        <v>440</v>
      </c>
      <c r="B23" s="17"/>
      <c r="C23" s="17" t="str">
        <f t="shared" si="24"/>
        <v>Feminino</v>
      </c>
      <c r="D23" s="17"/>
      <c r="E23" s="17"/>
      <c r="F23" s="22">
        <f t="shared" si="25"/>
        <v>34522</v>
      </c>
      <c r="G23" s="17" t="str">
        <f t="shared" si="26"/>
        <v>(15) 99631-0625</v>
      </c>
      <c r="H23" s="21" t="s">
        <v>440</v>
      </c>
      <c r="I23" s="17" t="str">
        <f t="shared" si="27"/>
        <v>Votorantim</v>
      </c>
      <c r="J23" s="17" t="str">
        <f t="shared" si="28"/>
        <v>Sao Paulo</v>
      </c>
      <c r="K23" s="17" t="str">
        <f t="shared" si="29"/>
        <v>18.111-200</v>
      </c>
      <c r="L23" s="17" t="str">
        <f t="shared" si="30"/>
        <v>Superior incompleto</v>
      </c>
      <c r="M23" s="17" t="str">
        <f t="shared" si="31"/>
        <v>Entre Elas Brigaderia</v>
      </c>
      <c r="N23" s="17" t="str">
        <f t="shared" si="32"/>
        <v>Individual (estou sozinho(a))</v>
      </c>
      <c r="O23" s="17" t="str">
        <f t="shared" si="33"/>
        <v>Producao</v>
      </c>
      <c r="P23" s="17" t="str">
        <f t="shared" si="34"/>
        <v>Brigadeiros</v>
      </c>
      <c r="Q23" s="22">
        <f t="shared" si="35"/>
        <v>42192</v>
      </c>
      <c r="R23" s="17" t="str">
        <f t="shared" si="36"/>
        <v>Entre R$ 1.431,00 e R$ 1.908,00</v>
      </c>
      <c r="S23" s="17" t="str">
        <f t="shared" si="37"/>
        <v>Até R$ 477,00</v>
      </c>
      <c r="T23" s="17" t="str">
        <f t="shared" si="38"/>
        <v>Nao. Meu negócio gera renda, mas ainda nao é suficiente para eu me manter com ela.</v>
      </c>
      <c r="U23" s="17" t="str">
        <f t="shared" si="39"/>
        <v>sim</v>
      </c>
      <c r="V23" s="17" t="str">
        <f t="shared" si="40"/>
        <v>Microempreendedor</v>
      </c>
      <c r="W23" s="17" t="str">
        <f t="shared" si="41"/>
        <v>sim</v>
      </c>
      <c r="X23" s="17" t="str">
        <f t="shared" si="42"/>
        <v>Meu negócio comecou quando comecei a faculdade de Direito, veio da necessidade de se ganhar mais para custear meus estudos e demais despesas.</v>
      </c>
      <c r="Y23" s="17" t="str">
        <f t="shared" si="43"/>
        <v>Gostaria de poder comprar uma moto para facilitar a entrega dos meus produtos, 18 mil reais sendo a moto que eu desejo.</v>
      </c>
      <c r="Z23" s="17" t="str">
        <f t="shared" si="44"/>
        <v>Facilitaria minhas entregas e mobilidade pessoal, para que eu possa ter mais tempo de produzir.</v>
      </c>
      <c r="AA23" s="17" t="str">
        <f t="shared" si="45"/>
        <v>Aprender a gerir os valores recebidos e gastos, para conseguir enxergar melhor os lucros.</v>
      </c>
      <c r="AB23" s="17" t="str">
        <f t="shared" si="46"/>
        <v>Preciso aprender a focar nos resultados financeiros e nao utilizar o dinheiro do negócio para uso pessoal.</v>
      </c>
      <c r="AC23" s="17" t="str">
        <f t="shared" si="47"/>
        <v>A organizacao financeira e de tempo para que meu negócio flua gerando mais lucros e menos desperdicio de tempo dinheiro e matéria prima</v>
      </c>
    </row>
    <row r="24" spans="1:29" x14ac:dyDescent="0.25">
      <c r="A24" s="21" t="s">
        <v>444</v>
      </c>
      <c r="B24" s="17"/>
      <c r="C24" s="17" t="str">
        <f t="shared" si="24"/>
        <v>Feminino</v>
      </c>
      <c r="D24" s="17"/>
      <c r="E24" s="17"/>
      <c r="F24" s="22">
        <f t="shared" si="25"/>
        <v>30922</v>
      </c>
      <c r="G24" s="17" t="str">
        <f t="shared" si="26"/>
        <v>(91) 98042-9939</v>
      </c>
      <c r="H24" s="21" t="s">
        <v>444</v>
      </c>
      <c r="I24" s="17" t="str">
        <f t="shared" si="27"/>
        <v>Breves</v>
      </c>
      <c r="J24" s="17" t="str">
        <f t="shared" si="28"/>
        <v>Para</v>
      </c>
      <c r="K24" s="17" t="str">
        <f t="shared" si="29"/>
        <v>68.800-000</v>
      </c>
      <c r="L24" s="17" t="str">
        <f t="shared" si="30"/>
        <v>Superior incompleto</v>
      </c>
      <c r="M24" s="17" t="str">
        <f t="shared" si="31"/>
        <v>Edcasa</v>
      </c>
      <c r="N24" s="17" t="str">
        <f t="shared" si="32"/>
        <v>Individual (estou sozinho(a))</v>
      </c>
      <c r="O24" s="17" t="str">
        <f t="shared" si="33"/>
        <v>Comércio</v>
      </c>
      <c r="P24" s="17" t="str">
        <f t="shared" si="34"/>
        <v>Cama,mesa e banho e perfumaria</v>
      </c>
      <c r="Q24" s="22">
        <f t="shared" si="35"/>
        <v>43168</v>
      </c>
      <c r="R24" s="17" t="str">
        <f t="shared" si="36"/>
        <v>Até R$ 477,00</v>
      </c>
      <c r="S24" s="17" t="str">
        <f t="shared" si="37"/>
        <v>Até R$ 477,00</v>
      </c>
      <c r="T24" s="17" t="str">
        <f t="shared" si="38"/>
        <v>Sim, mas somente para pagar minhas contas basicas.</v>
      </c>
      <c r="U24" s="17" t="str">
        <f t="shared" si="39"/>
        <v>sim</v>
      </c>
      <c r="V24" s="17" t="str">
        <f t="shared" si="40"/>
        <v>MEI</v>
      </c>
      <c r="W24" s="17" t="str">
        <f t="shared" si="41"/>
        <v>sim</v>
      </c>
      <c r="X24" s="17" t="str">
        <f t="shared" si="42"/>
        <v>Estava desempregada,passei a fazer vendas de cama,mesa e banho de porta em porta.Procurei o Sebrae para me capacitar e logo me formalizei.</v>
      </c>
      <c r="Y24" s="17" t="str">
        <f t="shared" si="43"/>
        <v>Esta com minha empresa estabilizada,com a minha loja virtual.Custo $5,000,00</v>
      </c>
      <c r="Z24" s="17" t="str">
        <f t="shared" si="44"/>
        <v>Positivo,teria boas expectativa de vendas e lucro.</v>
      </c>
      <c r="AA24" s="17" t="str">
        <f t="shared" si="45"/>
        <v>Comprar direto de fabrica meus produtos, porque compro de crediario e o custo e mais caro.</v>
      </c>
      <c r="AB24" s="17" t="str">
        <f t="shared" si="46"/>
        <v>Ser mais ousada,me arrisca em busca da realizacao do meu sonho.Perseveranca,otimismo e muita coragem e fe.Busco sempre aprende mais e tudo dara certo.</v>
      </c>
      <c r="AC24" s="17" t="str">
        <f t="shared" si="47"/>
        <v>Adquiri conhecimentos na area digital.To dando meu primeiro passos  mundo virtual e quero aprender mais sobre essa era digital e me inserir</v>
      </c>
    </row>
    <row r="25" spans="1:29" x14ac:dyDescent="0.25">
      <c r="A25" s="21" t="s">
        <v>448</v>
      </c>
      <c r="B25" s="17"/>
      <c r="C25" s="17" t="e">
        <f t="shared" si="24"/>
        <v>#N/A</v>
      </c>
      <c r="D25" s="17"/>
      <c r="E25" s="17"/>
      <c r="F25" s="22" t="e">
        <f t="shared" si="25"/>
        <v>#N/A</v>
      </c>
      <c r="G25" s="17" t="e">
        <f t="shared" si="26"/>
        <v>#N/A</v>
      </c>
      <c r="H25" s="21" t="s">
        <v>448</v>
      </c>
      <c r="I25" s="17" t="e">
        <f t="shared" si="27"/>
        <v>#N/A</v>
      </c>
      <c r="J25" s="17" t="e">
        <f t="shared" si="28"/>
        <v>#N/A</v>
      </c>
      <c r="K25" s="17" t="e">
        <f t="shared" si="29"/>
        <v>#N/A</v>
      </c>
      <c r="L25" s="17" t="e">
        <f t="shared" si="30"/>
        <v>#N/A</v>
      </c>
      <c r="M25" s="17" t="e">
        <f t="shared" si="31"/>
        <v>#N/A</v>
      </c>
      <c r="N25" s="17" t="e">
        <f t="shared" si="32"/>
        <v>#N/A</v>
      </c>
      <c r="O25" s="17" t="e">
        <f t="shared" si="33"/>
        <v>#N/A</v>
      </c>
      <c r="P25" s="17" t="e">
        <f t="shared" si="34"/>
        <v>#N/A</v>
      </c>
      <c r="Q25" s="22" t="e">
        <f t="shared" si="35"/>
        <v>#N/A</v>
      </c>
      <c r="R25" s="17" t="e">
        <f t="shared" si="36"/>
        <v>#N/A</v>
      </c>
      <c r="S25" s="17" t="e">
        <f t="shared" si="37"/>
        <v>#N/A</v>
      </c>
      <c r="T25" s="17" t="e">
        <f t="shared" si="38"/>
        <v>#N/A</v>
      </c>
      <c r="U25" s="17" t="e">
        <f t="shared" si="39"/>
        <v>#N/A</v>
      </c>
      <c r="V25" s="17" t="e">
        <f t="shared" si="40"/>
        <v>#N/A</v>
      </c>
      <c r="W25" s="17" t="e">
        <f t="shared" si="41"/>
        <v>#N/A</v>
      </c>
      <c r="X25" s="17" t="e">
        <f t="shared" si="42"/>
        <v>#N/A</v>
      </c>
      <c r="Y25" s="17" t="e">
        <f t="shared" si="43"/>
        <v>#N/A</v>
      </c>
      <c r="Z25" s="17" t="e">
        <f t="shared" si="44"/>
        <v>#N/A</v>
      </c>
      <c r="AA25" s="17" t="e">
        <f t="shared" si="45"/>
        <v>#N/A</v>
      </c>
      <c r="AB25" s="17" t="e">
        <f t="shared" si="46"/>
        <v>#N/A</v>
      </c>
      <c r="AC25" s="17" t="e">
        <f t="shared" si="47"/>
        <v>#N/A</v>
      </c>
    </row>
    <row r="26" spans="1:29" x14ac:dyDescent="0.25">
      <c r="A26" s="21"/>
      <c r="B26" s="17"/>
      <c r="C26" s="17"/>
      <c r="D26" s="17"/>
      <c r="E26" s="17"/>
      <c r="F26" s="22"/>
      <c r="G26" s="17"/>
      <c r="H26" s="21"/>
      <c r="I26" s="17"/>
      <c r="J26" s="17"/>
      <c r="K26" s="17"/>
      <c r="L26" s="17"/>
      <c r="M26" s="17"/>
      <c r="N26" s="17"/>
      <c r="O26" s="17"/>
      <c r="P26" s="17"/>
      <c r="Q26" s="22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x14ac:dyDescent="0.25">
      <c r="A27" s="21"/>
      <c r="B27" s="17"/>
      <c r="C27" s="17"/>
      <c r="D27" s="17"/>
      <c r="E27" s="17"/>
      <c r="F27" s="22"/>
      <c r="G27" s="17"/>
      <c r="H27" s="21"/>
      <c r="I27" s="17"/>
      <c r="J27" s="17"/>
      <c r="K27" s="17"/>
      <c r="L27" s="17"/>
      <c r="M27" s="17"/>
      <c r="N27" s="17"/>
      <c r="O27" s="17"/>
      <c r="P27" s="17"/>
      <c r="Q27" s="2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x14ac:dyDescent="0.25">
      <c r="A28" s="21" t="s">
        <v>455</v>
      </c>
      <c r="B28" s="17"/>
      <c r="C28" s="17" t="str">
        <f>VLOOKUP(A28,usuários,4,FALSE)</f>
        <v>Feminino</v>
      </c>
      <c r="D28" s="17"/>
      <c r="E28" s="17"/>
      <c r="F28" s="22">
        <f>VLOOKUP(A28,usuários,5,FALSE)</f>
        <v>33605</v>
      </c>
      <c r="G28" s="17" t="str">
        <f>VLOOKUP(A28,usuários,6,FALSE)</f>
        <v>(41) 98410-5751</v>
      </c>
      <c r="H28" s="21" t="s">
        <v>455</v>
      </c>
      <c r="I28" s="17" t="str">
        <f>VLOOKUP(A28,usuários,7,FALSE)</f>
        <v>Curitiba</v>
      </c>
      <c r="J28" s="17" t="str">
        <f>VLOOKUP(A28,usuários,8,FALSE)</f>
        <v>Parana</v>
      </c>
      <c r="K28" s="17" t="str">
        <f>VLOOKUP(A28,usuários,9,FALSE)</f>
        <v>80.320-120</v>
      </c>
      <c r="L28" s="17" t="str">
        <f>VLOOKUP(A28,usuários,10,FALSE)</f>
        <v>Superior completo</v>
      </c>
      <c r="M28" s="17" t="str">
        <f>VLOOKUP(A28,usuários,14,FALSE)</f>
        <v>CIA DA COSTURA COMERCIO DE ARTIGOS DO VE</v>
      </c>
      <c r="N28" s="17" t="str">
        <f>VLOOKUP(A28,usuários,15,FALSE)</f>
        <v>Individual (estou sozinho(a))</v>
      </c>
      <c r="O28" s="17" t="str">
        <f>VLOOKUP(A28,usuários,16,FALSE)</f>
        <v>Prestacao de servico</v>
      </c>
      <c r="P28" s="17" t="str">
        <f>VLOOKUP(A28,usuários,17,FALSE)</f>
        <v xml:space="preserve">Conserto reforma e confeccao  de roupas </v>
      </c>
      <c r="Q28" s="22">
        <f>VLOOKUP(A28,usuários,18,FALSE)</f>
        <v>42948</v>
      </c>
      <c r="R28" s="17" t="str">
        <f>VLOOKUP(A28,usuários,13,FALSE)</f>
        <v>Entre R$ 1.431,00 e R$ 1.908,00</v>
      </c>
      <c r="S28" s="17" t="str">
        <f>VLOOKUP(A28,usuários,21,FALSE)</f>
        <v>Entre R$ 954,00 e R$ 1.431,00</v>
      </c>
      <c r="T28" s="17" t="str">
        <f>VLOOKUP(A28,usuários,22,FALSE)</f>
        <v>Sim, mas somente para pagar minhas contas basicas.</v>
      </c>
      <c r="U28" s="17" t="str">
        <f>VLOOKUP(A28,usuários,23,FALSE)</f>
        <v>sim</v>
      </c>
      <c r="V28" s="17" t="str">
        <f>VLOOKUP(A28,usuários,25,FALSE)</f>
        <v>Mei</v>
      </c>
      <c r="W28" s="17" t="str">
        <f>VLOOKUP(A28,usuários,26,FALSE)</f>
        <v>sim</v>
      </c>
      <c r="X28" s="17" t="str">
        <f>VLOOKUP(A28,usuários,27,FALSE)</f>
        <v>Comprei  o atelie da minha tia,a qual se aposentou.Sempre tive vontade de ter meu próprio negocio,e como eu tinha jeito e a oportunidade aproveitei.</v>
      </c>
      <c r="Y28" s="17" t="str">
        <f>VLOOKUP(A28,usuários,28,FALSE)</f>
        <v>Reformar minha loja , comprar um carro basico e viajar para fora do pais. Calculei em torno de R$ 35,000.</v>
      </c>
      <c r="Z28" s="17" t="str">
        <f>VLOOKUP(A28,usuários,29,FALSE)</f>
        <v>Acredito que para fazer a loja  crescer,teria que investir mais para aumentar a producao, e divulgacao de meu negocio, precisaria ter diciplina e foco</v>
      </c>
      <c r="AA28" s="17" t="str">
        <f>VLOOKUP(A28,usuários,30,FALSE)</f>
        <v xml:space="preserve">Investir em mais um funcionario, e em uma pequena reforma . Deixar o local mais atrativo, ter organizacao  e estabelecer metas.  </v>
      </c>
      <c r="AB28" s="17" t="str">
        <f>VLOOKUP(A28,usuários,31,FALSE)</f>
        <v>Ser mais segura, ter mais diciplina,estudar e investir em cursos  para que eu sempre acrescente algo a mais a minha equipe e aos meus clientes.</v>
      </c>
      <c r="AC28" s="17" t="str">
        <f>VLOOKUP(A28,usuários,32,FALSE)</f>
        <v>Acredito que de imediato a reforma da loja, pois seria meu principal sonho.</v>
      </c>
    </row>
    <row r="29" spans="1:29" x14ac:dyDescent="0.25">
      <c r="A29" s="21"/>
      <c r="B29" s="17"/>
      <c r="C29" s="17"/>
      <c r="D29" s="17"/>
      <c r="E29" s="17"/>
      <c r="F29" s="22"/>
      <c r="G29" s="17"/>
      <c r="H29" s="21"/>
      <c r="I29" s="17"/>
      <c r="J29" s="17"/>
      <c r="K29" s="17"/>
      <c r="L29" s="17"/>
      <c r="M29" s="17"/>
      <c r="N29" s="17"/>
      <c r="O29" s="17"/>
      <c r="P29" s="17"/>
      <c r="Q29" s="22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x14ac:dyDescent="0.25">
      <c r="A30" s="21" t="s">
        <v>75</v>
      </c>
      <c r="B30" s="17"/>
      <c r="C30" s="17" t="str">
        <f t="shared" ref="C30:C51" si="48">VLOOKUP(A30,usuários,4,FALSE)</f>
        <v>Feminino</v>
      </c>
      <c r="D30" s="17"/>
      <c r="E30" s="17"/>
      <c r="F30" s="22">
        <f t="shared" ref="F30:F51" si="49">VLOOKUP(A30,usuários,5,FALSE)</f>
        <v>33324</v>
      </c>
      <c r="G30" s="17" t="str">
        <f t="shared" ref="G30:G51" si="50">VLOOKUP(A30,usuários,6,FALSE)</f>
        <v>(51) 98928-1929</v>
      </c>
      <c r="H30" s="21" t="s">
        <v>75</v>
      </c>
      <c r="I30" s="17" t="str">
        <f t="shared" ref="I30:I51" si="51">VLOOKUP(A30,usuários,7,FALSE)</f>
        <v>Sapucaia do Sul</v>
      </c>
      <c r="J30" s="17" t="str">
        <f t="shared" ref="J30:J51" si="52">VLOOKUP(A30,usuários,8,FALSE)</f>
        <v>Rio Grande do Sul</v>
      </c>
      <c r="K30" s="17" t="str">
        <f t="shared" ref="K30:K51" si="53">VLOOKUP(A30,usuários,9,FALSE)</f>
        <v>93.224-210</v>
      </c>
      <c r="L30" s="17" t="str">
        <f t="shared" ref="L30:L51" si="54">VLOOKUP(A30,usuários,10,FALSE)</f>
        <v>Médio completo</v>
      </c>
      <c r="M30" s="17" t="str">
        <f t="shared" ref="M30:M51" si="55">VLOOKUP(A30,usuários,14,FALSE)</f>
        <v>Ariel\&amp;#39;s Estamparia</v>
      </c>
      <c r="N30" s="17" t="str">
        <f t="shared" ref="N30:N51" si="56">VLOOKUP(A30,usuários,15,FALSE)</f>
        <v>Individual (estou sozinho(a))</v>
      </c>
      <c r="O30" s="17" t="str">
        <f t="shared" ref="O30:O51" si="57">VLOOKUP(A30,usuários,16,FALSE)</f>
        <v>Comércio</v>
      </c>
      <c r="P30" s="17" t="str">
        <f t="shared" ref="P30:P51" si="58">VLOOKUP(A30,usuários,17,FALSE)</f>
        <v>Personalizados como camisetas,canecas</v>
      </c>
      <c r="Q30" s="22">
        <f t="shared" ref="Q30:Q51" si="59">VLOOKUP(A30,usuários,18,FALSE)</f>
        <v>42668</v>
      </c>
      <c r="R30" s="17" t="str">
        <f t="shared" ref="R30:R51" si="60">VLOOKUP(A30,usuários,13,FALSE)</f>
        <v>Entre R$ 477,00 e R$ 954,00</v>
      </c>
      <c r="S30" s="17" t="str">
        <f t="shared" ref="S30:S51" si="61">VLOOKUP(A30,usuários,21,FALSE)</f>
        <v>Até R$ 477,00</v>
      </c>
      <c r="T30" s="17" t="str">
        <f t="shared" ref="T30:T51" si="62">VLOOKUP(A30,usuários,22,FALSE)</f>
        <v>Nao. Meu negócio gera renda, mas ainda nao é suficiente para eu me manter com ela.</v>
      </c>
      <c r="U30" s="17" t="str">
        <f t="shared" ref="U30:U51" si="63">VLOOKUP(A30,usuários,23,FALSE)</f>
        <v>nao</v>
      </c>
      <c r="V30" s="17" t="str">
        <f t="shared" ref="V30:V51" si="64">VLOOKUP(A30,usuários,25,FALSE)</f>
        <v>NULL</v>
      </c>
      <c r="W30" s="17" t="str">
        <f t="shared" ref="W30:W51" si="65">VLOOKUP(A30,usuários,26,FALSE)</f>
        <v>sim</v>
      </c>
      <c r="X30" s="17" t="str">
        <f t="shared" ref="X30:X51" si="66">VLOOKUP(A30,usuários,27,FALSE)</f>
        <v xml:space="preserve">Como tenho um filho pequeno resolvi abrir a estamparia para cuidar dele em ksa e ao mesmo tempo poder trabalhar fazendo camisetas,canecas,almofadas e </v>
      </c>
      <c r="Y30" s="17" t="str">
        <f t="shared" ref="Y30:Y51" si="67">VLOOKUP(A30,usuários,28,FALSE)</f>
        <v>Gostaria de comprar uma maquina de longe drink e uma impressora a laser e este sonha custa 6.000</v>
      </c>
      <c r="Z30" s="17" t="str">
        <f t="shared" ref="Z30:Z51" si="68">VLOOKUP(A30,usuários,29,FALSE)</f>
        <v>Mudaria muito minhas financas pessoalmente e no trabalho também na verdade iria triplicar minhas vendas . Ja perdi muitos clientes por nao ter long dr</v>
      </c>
      <c r="AA30" s="17" t="str">
        <f t="shared" ref="AA30:AA51" si="69">VLOOKUP(A30,usuários,30,FALSE)</f>
        <v xml:space="preserve">Aumentar o meu numero de vendas e participar de mais eventos para vender os meus produtos e conseguir mais clientes </v>
      </c>
      <c r="AB30" s="17" t="str">
        <f t="shared" ref="AB30:AB51" si="70">VLOOKUP(A30,usuários,31,FALSE)</f>
        <v xml:space="preserve">Focar mais nas vendas apreender algumas técnicas de vendas diferentes </v>
      </c>
      <c r="AC30" s="17" t="str">
        <f t="shared" ref="AC30:AC51" si="71">VLOOKUP(A30,usuários,32,FALSE)</f>
        <v xml:space="preserve">Nossa aprenderia a ter um rumo certo nos meus negócios para assim poder ser considerado uma empresa de verdade com mais foco e tbm conseguir ter mais </v>
      </c>
    </row>
    <row r="31" spans="1:29" ht="39" x14ac:dyDescent="0.25">
      <c r="A31" s="24" t="s">
        <v>462</v>
      </c>
      <c r="B31" s="17"/>
      <c r="C31" s="17" t="str">
        <f t="shared" si="48"/>
        <v>Feminino</v>
      </c>
      <c r="D31" s="17"/>
      <c r="E31" s="17"/>
      <c r="F31" s="22">
        <f t="shared" si="49"/>
        <v>33684</v>
      </c>
      <c r="G31" s="17" t="str">
        <f t="shared" si="50"/>
        <v>(53) 98428-5686</v>
      </c>
      <c r="H31" s="24" t="s">
        <v>462</v>
      </c>
      <c r="I31" s="17" t="str">
        <f t="shared" si="51"/>
        <v>Jaguarao</v>
      </c>
      <c r="J31" s="17" t="str">
        <f t="shared" si="52"/>
        <v>Rio Grande do Sul</v>
      </c>
      <c r="K31" s="17" t="str">
        <f t="shared" si="53"/>
        <v>96.300-000</v>
      </c>
      <c r="L31" s="17" t="str">
        <f t="shared" si="54"/>
        <v>Médio completo</v>
      </c>
      <c r="M31" s="17" t="str">
        <f t="shared" si="55"/>
        <v xml:space="preserve">Loja de Roupas Online </v>
      </c>
      <c r="N31" s="17" t="str">
        <f t="shared" si="56"/>
        <v>Individual (estou sozinho(a))</v>
      </c>
      <c r="O31" s="17" t="str">
        <f t="shared" si="57"/>
        <v>Comércio</v>
      </c>
      <c r="P31" s="17" t="str">
        <f t="shared" si="58"/>
        <v>Roupas Femininas</v>
      </c>
      <c r="Q31" s="22">
        <f t="shared" si="59"/>
        <v>41591</v>
      </c>
      <c r="R31" s="17" t="str">
        <f t="shared" si="60"/>
        <v>Entre R$ 954,00 e R$ 1.431,00</v>
      </c>
      <c r="S31" s="17" t="str">
        <f t="shared" si="61"/>
        <v>Entre R$ 954,00 e R$ 1.431,00</v>
      </c>
      <c r="T31" s="17" t="str">
        <f t="shared" si="62"/>
        <v>Sim, mas somente para pagar minhas contas basicas.</v>
      </c>
      <c r="U31" s="17" t="str">
        <f t="shared" si="63"/>
        <v>sim</v>
      </c>
      <c r="V31" s="17" t="str">
        <f t="shared" si="64"/>
        <v>NULL</v>
      </c>
      <c r="W31" s="17" t="str">
        <f t="shared" si="65"/>
        <v>sim</v>
      </c>
      <c r="X31" s="17" t="str">
        <f t="shared" si="66"/>
        <v>Nasceu no instagram com dropshipping de produtos importados com a intencao de gerar uma renda extra, o maior desafio foi definir o publico alvo.</v>
      </c>
      <c r="Y31" s="17" t="str">
        <f t="shared" si="67"/>
        <v>Hoje meu sonho seria ter um showrrom para trabalhar com estoque próprio. O custo seria de 10.000,00.</v>
      </c>
      <c r="Z31" s="17" t="str">
        <f t="shared" si="68"/>
        <v>O impacto seria o crescimento profissional e pessoal,atendendo clientes pessoalmente e separando as mercadorias para o envio,seria realmente um sonho.</v>
      </c>
      <c r="AA31" s="17" t="str">
        <f t="shared" si="69"/>
        <v>Precisaria diminuir os gastos e trabalhar mais o planejamento financeiro da empresa.</v>
      </c>
      <c r="AB31" s="17" t="str">
        <f t="shared" si="70"/>
        <v xml:space="preserve">Precisaria aprender a ter mais ambicao e ter mais certeza de saber onde quero chegar com a empresa. </v>
      </c>
      <c r="AC31" s="17" t="str">
        <f t="shared" si="71"/>
        <v xml:space="preserve"> A mentoria me ajudaria principalmente a trabalhar o planejamento da empresa de forma que conseguisse formar meu estoque e dar o pontapé inicial.</v>
      </c>
    </row>
    <row r="32" spans="1:29" ht="39" x14ac:dyDescent="0.25">
      <c r="A32" s="24" t="s">
        <v>464</v>
      </c>
      <c r="B32" s="17"/>
      <c r="C32" s="17" t="str">
        <f t="shared" si="48"/>
        <v>Feminino</v>
      </c>
      <c r="D32" s="17"/>
      <c r="E32" s="17"/>
      <c r="F32" s="22">
        <f t="shared" si="49"/>
        <v>32158</v>
      </c>
      <c r="G32" s="17" t="str">
        <f t="shared" si="50"/>
        <v>(71) 99223-1189</v>
      </c>
      <c r="H32" s="24" t="s">
        <v>464</v>
      </c>
      <c r="I32" s="17" t="str">
        <f t="shared" si="51"/>
        <v>Salvador</v>
      </c>
      <c r="J32" s="17" t="str">
        <f t="shared" si="52"/>
        <v>Bahia</v>
      </c>
      <c r="K32" s="17" t="str">
        <f t="shared" si="53"/>
        <v>41.502-410</v>
      </c>
      <c r="L32" s="17" t="str">
        <f t="shared" si="54"/>
        <v>Médio incompleto</v>
      </c>
      <c r="M32" s="17" t="str">
        <f t="shared" si="55"/>
        <v>Atelie Pimenta Doce</v>
      </c>
      <c r="N32" s="17" t="str">
        <f t="shared" si="56"/>
        <v>Individual (estou sozinho(a))</v>
      </c>
      <c r="O32" s="17" t="str">
        <f t="shared" si="57"/>
        <v>Comércio</v>
      </c>
      <c r="P32" s="17" t="str">
        <f t="shared" si="58"/>
        <v>Alongamentos de unhas</v>
      </c>
      <c r="Q32" s="22">
        <f t="shared" si="59"/>
        <v>42629</v>
      </c>
      <c r="R32" s="17" t="str">
        <f t="shared" si="60"/>
        <v>Entre R$ 1.908,00 e R$ 2.862,00</v>
      </c>
      <c r="S32" s="17" t="str">
        <f t="shared" si="61"/>
        <v>Nenhuma</v>
      </c>
      <c r="T32" s="17" t="str">
        <f t="shared" si="62"/>
        <v>Sim, mas somente para pagar minhas contas basicas.</v>
      </c>
      <c r="U32" s="17" t="str">
        <f t="shared" si="63"/>
        <v>nao</v>
      </c>
      <c r="V32" s="17" t="str">
        <f t="shared" si="64"/>
        <v>NULL</v>
      </c>
      <c r="W32" s="17" t="str">
        <f t="shared" si="65"/>
        <v>sim</v>
      </c>
      <c r="X32" s="17" t="str">
        <f t="shared" si="66"/>
        <v>Eu usava alongamento de unhas  e decidir tomar o curso de designer, sempre quis ser dona do meu próprio negócio</v>
      </c>
      <c r="Y32" s="17" t="str">
        <f t="shared" si="67"/>
        <v>Uma sala de treinamento e outra com todos servicos para maos e pés</v>
      </c>
      <c r="Z32" s="17" t="str">
        <f t="shared" si="68"/>
        <v>Prospectiva de clientes , reconhecimento do local e a compra da minha casa</v>
      </c>
      <c r="AA32" s="17" t="str">
        <f t="shared" si="69"/>
        <v>Controle financeiro, a separacao com minhas dividas pessoais</v>
      </c>
      <c r="AB32" s="17" t="str">
        <f t="shared" si="70"/>
        <v>O medo de arriscar, ser persuasiva, focar em conhecimentos na minha area</v>
      </c>
      <c r="AC32" s="17" t="str">
        <f t="shared" si="71"/>
        <v>Organizacao financeira, palnos futuros para o negocio e pessoal</v>
      </c>
    </row>
    <row r="33" spans="1:29" ht="39" x14ac:dyDescent="0.25">
      <c r="A33" s="24" t="s">
        <v>466</v>
      </c>
      <c r="B33" s="17"/>
      <c r="C33" s="17" t="str">
        <f t="shared" si="48"/>
        <v>Feminino</v>
      </c>
      <c r="D33" s="17"/>
      <c r="E33" s="17"/>
      <c r="F33" s="22">
        <f t="shared" si="49"/>
        <v>32874</v>
      </c>
      <c r="G33" s="17" t="str">
        <f t="shared" si="50"/>
        <v>(41) 99729-4446</v>
      </c>
      <c r="H33" s="24" t="s">
        <v>466</v>
      </c>
      <c r="I33" s="17" t="str">
        <f t="shared" si="51"/>
        <v>Curitiba</v>
      </c>
      <c r="J33" s="17" t="str">
        <f t="shared" si="52"/>
        <v>Parana</v>
      </c>
      <c r="K33" s="17" t="str">
        <f t="shared" si="53"/>
        <v>80.230-050</v>
      </c>
      <c r="L33" s="17" t="str">
        <f t="shared" si="54"/>
        <v>Superior completo</v>
      </c>
      <c r="M33" s="17" t="str">
        <f t="shared" si="55"/>
        <v>Johanna Lieskow Fotografia</v>
      </c>
      <c r="N33" s="17" t="str">
        <f t="shared" si="56"/>
        <v>Individual (estou sozinho(a))</v>
      </c>
      <c r="O33" s="17" t="str">
        <f t="shared" si="57"/>
        <v>Prestacao de servico</v>
      </c>
      <c r="P33" s="17" t="str">
        <f t="shared" si="58"/>
        <v>Fotografia de Eventos Sociais</v>
      </c>
      <c r="Q33" s="22">
        <f t="shared" si="59"/>
        <v>41802</v>
      </c>
      <c r="R33" s="17" t="str">
        <f t="shared" si="60"/>
        <v>Entre R$ 1.908,00 e R$ 2.862,00</v>
      </c>
      <c r="S33" s="17" t="str">
        <f t="shared" si="61"/>
        <v>Entre R$ 1.908,00 e R$ 2.862,00</v>
      </c>
      <c r="T33" s="17" t="str">
        <f t="shared" si="62"/>
        <v>Sim. Consigo me manter bem com esta renda.</v>
      </c>
      <c r="U33" s="17" t="str">
        <f t="shared" si="63"/>
        <v>nao</v>
      </c>
      <c r="V33" s="17" t="str">
        <f t="shared" si="64"/>
        <v>NULL</v>
      </c>
      <c r="W33" s="17" t="str">
        <f t="shared" si="65"/>
        <v>sim</v>
      </c>
      <c r="X33" s="17" t="str">
        <f t="shared" si="66"/>
        <v xml:space="preserve">Nasceu da vontade de fotografar pessoas e suas histórias. Poder utilizar meu olhar para registrar momentos importantes na vida das pessoas. </v>
      </c>
      <c r="Y33" s="17" t="str">
        <f t="shared" si="67"/>
        <v>Gostaria de mudar minha logo e identidade visual para algo mais atual. Produzir um welcome kit para as minhas noivas. R$5.000</v>
      </c>
      <c r="Z33" s="17" t="str">
        <f t="shared" si="68"/>
        <v xml:space="preserve">Mudaria totalmente a forma como os clientes vem o meu negócio, eu poderia atingir um publico melhor e ter mais tempo para mim. </v>
      </c>
      <c r="AA33" s="17" t="str">
        <f t="shared" si="69"/>
        <v xml:space="preserve">Preciso me organizar financeiramente e também com meus prazos e projetos. Ter mais qualidade de producao e menos quantidade. </v>
      </c>
      <c r="AB33" s="17" t="str">
        <f t="shared" si="70"/>
        <v xml:space="preserve">Me comprometer mais com meus objetivos. Ter foco e resiliencia. Manter uma constancia com a aplicacao dos novos conhecimentos que aprendi no curso. </v>
      </c>
      <c r="AC33" s="17" t="str">
        <f t="shared" si="71"/>
        <v xml:space="preserve">Com certeza conseguiria tirar varias duvidas, me comprometer com meus objetivos e alavancar minha empresa para outro nivel! </v>
      </c>
    </row>
    <row r="34" spans="1:29" x14ac:dyDescent="0.25">
      <c r="A34" s="21" t="s">
        <v>470</v>
      </c>
      <c r="B34" s="17"/>
      <c r="C34" s="17" t="str">
        <f t="shared" si="48"/>
        <v>Masculino</v>
      </c>
      <c r="D34" s="17"/>
      <c r="E34" s="17"/>
      <c r="F34" s="22">
        <f t="shared" si="49"/>
        <v>33801</v>
      </c>
      <c r="G34" s="17" t="str">
        <f t="shared" si="50"/>
        <v>(83) 99805-5544</v>
      </c>
      <c r="H34" s="21" t="s">
        <v>470</v>
      </c>
      <c r="I34" s="17" t="str">
        <f t="shared" si="51"/>
        <v>Campina Grande</v>
      </c>
      <c r="J34" s="17" t="str">
        <f t="shared" si="52"/>
        <v>Paraiba</v>
      </c>
      <c r="K34" s="17" t="str">
        <f t="shared" si="53"/>
        <v>58.401-696</v>
      </c>
      <c r="L34" s="17" t="str">
        <f t="shared" si="54"/>
        <v>Superior completo</v>
      </c>
      <c r="M34" s="17" t="str">
        <f t="shared" si="55"/>
        <v>Sustenta</v>
      </c>
      <c r="N34" s="17" t="str">
        <f t="shared" si="56"/>
        <v>Grupo produtivo</v>
      </c>
      <c r="O34" s="17" t="str">
        <f t="shared" si="57"/>
        <v>Producao</v>
      </c>
      <c r="P34" s="17" t="str">
        <f t="shared" si="58"/>
        <v xml:space="preserve">Alimentacao Saudavel </v>
      </c>
      <c r="Q34" s="22">
        <f t="shared" si="59"/>
        <v>42952</v>
      </c>
      <c r="R34" s="17" t="str">
        <f t="shared" si="60"/>
        <v>Entre R$ 3.816,00 e R$ 4.770,00</v>
      </c>
      <c r="S34" s="17" t="str">
        <f t="shared" si="61"/>
        <v>Nenhuma</v>
      </c>
      <c r="T34" s="17" t="str">
        <f t="shared" si="62"/>
        <v>Nao. Meu negócio ainda nao me traz renda alguma.</v>
      </c>
      <c r="U34" s="17" t="str">
        <f t="shared" si="63"/>
        <v>nao</v>
      </c>
      <c r="V34" s="17" t="str">
        <f t="shared" si="64"/>
        <v>NULL</v>
      </c>
      <c r="W34" s="17" t="str">
        <f t="shared" si="65"/>
        <v>sim</v>
      </c>
      <c r="X34" s="17" t="str">
        <f t="shared" si="66"/>
        <v>Vencemos o Startup Weekend Social Impact de Campina Grande.Nossa motivacao é diminuir o desperdicio de alimentos e empregar pessoas das comunidades.</v>
      </c>
      <c r="Y34" s="17" t="str">
        <f t="shared" si="67"/>
        <v>Ter um espaco fisico, uma sede e foodbikes para a distribuicao da nosso produto (R$15.000,00).</v>
      </c>
      <c r="Z34" s="17" t="str">
        <f t="shared" si="68"/>
        <v>Aumentaria a producao da equipe, empregaria a populacao de baixa renda em um negócio social e ainda seria nossa principal fonte de renda.</v>
      </c>
      <c r="AA34" s="17" t="str">
        <f t="shared" si="69"/>
        <v xml:space="preserve">Padronizar os processos de trabalho, definir melhor os papéis de cada membro do time e vender mais sem tirar o olho do controle financeiro. </v>
      </c>
      <c r="AB34" s="17" t="str">
        <f t="shared" si="70"/>
        <v xml:space="preserve">Desenvolver um comportamento mais empreendedor em termos de atitudade e lideranca, além da parte estratégica pra planejar melhor o nosso crescimento. </v>
      </c>
      <c r="AC34" s="17" t="str">
        <f t="shared" si="71"/>
        <v>Acredito que poderia melhorar e muito o planejamento e a buscca pela padronizacao de procesos e rotina do trabalho.</v>
      </c>
    </row>
    <row r="35" spans="1:29" x14ac:dyDescent="0.25">
      <c r="A35" s="24"/>
      <c r="B35" s="17"/>
      <c r="C35" s="17" t="e">
        <f t="shared" si="48"/>
        <v>#N/A</v>
      </c>
      <c r="D35" s="17"/>
      <c r="E35" s="17"/>
      <c r="F35" s="22" t="e">
        <f t="shared" si="49"/>
        <v>#N/A</v>
      </c>
      <c r="G35" s="17" t="e">
        <f t="shared" si="50"/>
        <v>#N/A</v>
      </c>
      <c r="H35" s="24"/>
      <c r="I35" s="17" t="e">
        <f t="shared" si="51"/>
        <v>#N/A</v>
      </c>
      <c r="J35" s="17" t="e">
        <f t="shared" si="52"/>
        <v>#N/A</v>
      </c>
      <c r="K35" s="17" t="e">
        <f t="shared" si="53"/>
        <v>#N/A</v>
      </c>
      <c r="L35" s="17" t="e">
        <f t="shared" si="54"/>
        <v>#N/A</v>
      </c>
      <c r="M35" s="17" t="e">
        <f t="shared" si="55"/>
        <v>#N/A</v>
      </c>
      <c r="N35" s="17" t="e">
        <f t="shared" si="56"/>
        <v>#N/A</v>
      </c>
      <c r="O35" s="17" t="e">
        <f t="shared" si="57"/>
        <v>#N/A</v>
      </c>
      <c r="P35" s="17" t="e">
        <f t="shared" si="58"/>
        <v>#N/A</v>
      </c>
      <c r="Q35" s="22" t="e">
        <f t="shared" si="59"/>
        <v>#N/A</v>
      </c>
      <c r="R35" s="17" t="e">
        <f t="shared" si="60"/>
        <v>#N/A</v>
      </c>
      <c r="S35" s="17" t="e">
        <f t="shared" si="61"/>
        <v>#N/A</v>
      </c>
      <c r="T35" s="17" t="e">
        <f t="shared" si="62"/>
        <v>#N/A</v>
      </c>
      <c r="U35" s="17" t="e">
        <f t="shared" si="63"/>
        <v>#N/A</v>
      </c>
      <c r="V35" s="17" t="e">
        <f t="shared" si="64"/>
        <v>#N/A</v>
      </c>
      <c r="W35" s="17" t="e">
        <f t="shared" si="65"/>
        <v>#N/A</v>
      </c>
      <c r="X35" s="17" t="e">
        <f t="shared" si="66"/>
        <v>#N/A</v>
      </c>
      <c r="Y35" s="17" t="e">
        <f t="shared" si="67"/>
        <v>#N/A</v>
      </c>
      <c r="Z35" s="17" t="e">
        <f t="shared" si="68"/>
        <v>#N/A</v>
      </c>
      <c r="AA35" s="17" t="e">
        <f t="shared" si="69"/>
        <v>#N/A</v>
      </c>
      <c r="AB35" s="17" t="e">
        <f t="shared" si="70"/>
        <v>#N/A</v>
      </c>
      <c r="AC35" s="17" t="e">
        <f t="shared" si="71"/>
        <v>#N/A</v>
      </c>
    </row>
    <row r="36" spans="1:29" x14ac:dyDescent="0.25">
      <c r="A36" s="21" t="s">
        <v>474</v>
      </c>
      <c r="B36" s="17"/>
      <c r="C36" s="17" t="str">
        <f t="shared" si="48"/>
        <v>Feminino</v>
      </c>
      <c r="D36" s="17"/>
      <c r="E36" s="17"/>
      <c r="F36" s="22">
        <f t="shared" si="49"/>
        <v>32219</v>
      </c>
      <c r="G36" s="17" t="str">
        <f t="shared" si="50"/>
        <v>(67) 99302-4661</v>
      </c>
      <c r="H36" s="21" t="s">
        <v>474</v>
      </c>
      <c r="I36" s="17" t="str">
        <f t="shared" si="51"/>
        <v>CAMPO GRANDE</v>
      </c>
      <c r="J36" s="17" t="str">
        <f t="shared" si="52"/>
        <v>Mato Grosso do Sul</v>
      </c>
      <c r="K36" s="17" t="str">
        <f t="shared" si="53"/>
        <v>79.045-291</v>
      </c>
      <c r="L36" s="17" t="str">
        <f t="shared" si="54"/>
        <v>Superior incompleto</v>
      </c>
      <c r="M36" s="17" t="str">
        <f t="shared" si="55"/>
        <v>Cantinho da Josi Atelie</v>
      </c>
      <c r="N36" s="17" t="str">
        <f t="shared" si="56"/>
        <v>Individual (estou sozinho(a))</v>
      </c>
      <c r="O36" s="17" t="str">
        <f t="shared" si="57"/>
        <v>Producao</v>
      </c>
      <c r="P36" s="17" t="str">
        <f t="shared" si="58"/>
        <v>Faco croche e revendo folheados.</v>
      </c>
      <c r="Q36" s="22">
        <f t="shared" si="59"/>
        <v>41771</v>
      </c>
      <c r="R36" s="17" t="str">
        <f t="shared" si="60"/>
        <v>Até R$ 477,00</v>
      </c>
      <c r="S36" s="17" t="str">
        <f t="shared" si="61"/>
        <v>Até R$ 477,00</v>
      </c>
      <c r="T36" s="17" t="str">
        <f t="shared" si="62"/>
        <v>Nao. Meu negócio gera renda, mas ainda nao é suficiente para eu me manter com ela.</v>
      </c>
      <c r="U36" s="17" t="str">
        <f t="shared" si="63"/>
        <v>sim</v>
      </c>
      <c r="V36" s="17" t="str">
        <f t="shared" si="64"/>
        <v>MEI</v>
      </c>
      <c r="W36" s="17" t="str">
        <f t="shared" si="65"/>
        <v>sim</v>
      </c>
      <c r="X36" s="17" t="str">
        <f t="shared" si="66"/>
        <v>O Cantinho da Josi Atelie nasceu quando tinha uns 13 anos de idade, ele nasceu da vontade de expor meus croches nas lojinhas do meu bairro.</v>
      </c>
      <c r="Y36" s="17" t="str">
        <f t="shared" si="67"/>
        <v>Quero estar com meu Atelie montado. O custo seria de uns R$3.000,00.</v>
      </c>
      <c r="Z36" s="17" t="str">
        <f t="shared" si="68"/>
        <v>Todos saberiam da existencia fisica do meu atelie.</v>
      </c>
      <c r="AA36" s="17" t="str">
        <f t="shared" si="69"/>
        <v>Focar na revenda de chocolates, pois é o que gira mais rapido o dinheiro.</v>
      </c>
      <c r="AB36" s="17" t="str">
        <f t="shared" si="70"/>
        <v>Medo da inveja dos outros ou desprezo. Creio que autoconfianca.</v>
      </c>
      <c r="AC36" s="17" t="str">
        <f t="shared" si="71"/>
        <v>Conseguiria ter autoconfianca para vender mais bombons em menos tempo para ter um retorno mais rapido de dinheiro.</v>
      </c>
    </row>
    <row r="37" spans="1:29" x14ac:dyDescent="0.25">
      <c r="A37" s="24"/>
      <c r="B37" s="17"/>
      <c r="C37" s="17" t="e">
        <f t="shared" si="48"/>
        <v>#N/A</v>
      </c>
      <c r="D37" s="17"/>
      <c r="E37" s="17"/>
      <c r="F37" s="22" t="e">
        <f t="shared" si="49"/>
        <v>#N/A</v>
      </c>
      <c r="G37" s="17" t="e">
        <f t="shared" si="50"/>
        <v>#N/A</v>
      </c>
      <c r="H37" s="24"/>
      <c r="I37" s="17" t="e">
        <f t="shared" si="51"/>
        <v>#N/A</v>
      </c>
      <c r="J37" s="17" t="e">
        <f t="shared" si="52"/>
        <v>#N/A</v>
      </c>
      <c r="K37" s="17" t="e">
        <f t="shared" si="53"/>
        <v>#N/A</v>
      </c>
      <c r="L37" s="17" t="e">
        <f t="shared" si="54"/>
        <v>#N/A</v>
      </c>
      <c r="M37" s="17" t="e">
        <f t="shared" si="55"/>
        <v>#N/A</v>
      </c>
      <c r="N37" s="17" t="e">
        <f t="shared" si="56"/>
        <v>#N/A</v>
      </c>
      <c r="O37" s="17" t="e">
        <f t="shared" si="57"/>
        <v>#N/A</v>
      </c>
      <c r="P37" s="17" t="e">
        <f t="shared" si="58"/>
        <v>#N/A</v>
      </c>
      <c r="Q37" s="22" t="e">
        <f t="shared" si="59"/>
        <v>#N/A</v>
      </c>
      <c r="R37" s="17" t="e">
        <f t="shared" si="60"/>
        <v>#N/A</v>
      </c>
      <c r="S37" s="17" t="e">
        <f t="shared" si="61"/>
        <v>#N/A</v>
      </c>
      <c r="T37" s="17" t="e">
        <f t="shared" si="62"/>
        <v>#N/A</v>
      </c>
      <c r="U37" s="17" t="e">
        <f t="shared" si="63"/>
        <v>#N/A</v>
      </c>
      <c r="V37" s="17" t="e">
        <f t="shared" si="64"/>
        <v>#N/A</v>
      </c>
      <c r="W37" s="17" t="e">
        <f t="shared" si="65"/>
        <v>#N/A</v>
      </c>
      <c r="X37" s="17" t="e">
        <f t="shared" si="66"/>
        <v>#N/A</v>
      </c>
      <c r="Y37" s="17" t="e">
        <f t="shared" si="67"/>
        <v>#N/A</v>
      </c>
      <c r="Z37" s="17" t="e">
        <f t="shared" si="68"/>
        <v>#N/A</v>
      </c>
      <c r="AA37" s="17" t="e">
        <f t="shared" si="69"/>
        <v>#N/A</v>
      </c>
      <c r="AB37" s="17" t="e">
        <f t="shared" si="70"/>
        <v>#N/A</v>
      </c>
      <c r="AC37" s="17" t="e">
        <f t="shared" si="71"/>
        <v>#N/A</v>
      </c>
    </row>
    <row r="38" spans="1:29" ht="39" x14ac:dyDescent="0.25">
      <c r="A38" s="24" t="s">
        <v>479</v>
      </c>
      <c r="B38" s="17"/>
      <c r="C38" s="17" t="str">
        <f t="shared" si="48"/>
        <v>Feminino</v>
      </c>
      <c r="D38" s="17"/>
      <c r="E38" s="17"/>
      <c r="F38" s="22">
        <f t="shared" si="49"/>
        <v>34509</v>
      </c>
      <c r="G38" s="17" t="str">
        <f t="shared" si="50"/>
        <v>(41) 99859-3865</v>
      </c>
      <c r="H38" s="24" t="s">
        <v>479</v>
      </c>
      <c r="I38" s="17" t="str">
        <f t="shared" si="51"/>
        <v>Colombo</v>
      </c>
      <c r="J38" s="17" t="str">
        <f t="shared" si="52"/>
        <v>Parana</v>
      </c>
      <c r="K38" s="17" t="str">
        <f t="shared" si="53"/>
        <v>83.410-290</v>
      </c>
      <c r="L38" s="17" t="str">
        <f t="shared" si="54"/>
        <v>Superior completo</v>
      </c>
      <c r="M38" s="17" t="str">
        <f t="shared" si="55"/>
        <v>Lu Modas</v>
      </c>
      <c r="N38" s="17" t="str">
        <f t="shared" si="56"/>
        <v>Individual (estou sozinho(a))</v>
      </c>
      <c r="O38" s="17" t="str">
        <f t="shared" si="57"/>
        <v>Comércio</v>
      </c>
      <c r="P38" s="17" t="str">
        <f t="shared" si="58"/>
        <v>Roupas e acessórios</v>
      </c>
      <c r="Q38" s="22">
        <f t="shared" si="59"/>
        <v>38754</v>
      </c>
      <c r="R38" s="17" t="str">
        <f t="shared" si="60"/>
        <v>Entre R$ 954,00 e R$ 1.431,00</v>
      </c>
      <c r="S38" s="17" t="str">
        <f t="shared" si="61"/>
        <v>Entre R$ 477,00 e R$ 954,00</v>
      </c>
      <c r="T38" s="17" t="str">
        <f t="shared" si="62"/>
        <v>Sim, mas somente para pagar minhas contas basicas.</v>
      </c>
      <c r="U38" s="17" t="str">
        <f t="shared" si="63"/>
        <v>sim</v>
      </c>
      <c r="V38" s="17" t="str">
        <f t="shared" si="64"/>
        <v>MEI</v>
      </c>
      <c r="W38" s="17" t="str">
        <f t="shared" si="65"/>
        <v>sim</v>
      </c>
      <c r="X38" s="17" t="str">
        <f t="shared" si="66"/>
        <v>Na realidade, o loja Lu Modas foi fundada pela minha mae, mas como ela tinha dificuldades em administrar a empesa, eu acabei assumindo esse papel.</v>
      </c>
      <c r="Y38" s="17" t="str">
        <f t="shared" si="67"/>
        <v>Quero adquirir meu carro próprio, e custaria em aproximadamente uns R$23,000.00</v>
      </c>
      <c r="Z38" s="17" t="str">
        <f t="shared" si="68"/>
        <v>Ter facilidade e autonomia para sair e resolver os problemas da empresa, ou ir a eventos relacionados, sem depender de terceiros para levar e buscar.</v>
      </c>
      <c r="AA38" s="17" t="str">
        <f t="shared" si="69"/>
        <v>Separar as despesas pessoais, das do trabalho, e definir um pró-labore, para nao comprometer a saude financeira da empresa.</v>
      </c>
      <c r="AB38" s="17" t="str">
        <f t="shared" si="70"/>
        <v>Eu sei que sou muito dedicada e persistente, mas preciso melhorar a minha autoconfianca e acreditar na minha capacidade de realizacao.</v>
      </c>
      <c r="AC38" s="17" t="str">
        <f t="shared" si="71"/>
        <v>Ter um mentor iria me ajudar a entender o que preciso fazer, e colocar em pratica o que for necessario para atingir meu objetivo.</v>
      </c>
    </row>
    <row r="39" spans="1:29" ht="39" x14ac:dyDescent="0.25">
      <c r="A39" s="24" t="s">
        <v>481</v>
      </c>
      <c r="B39" s="17"/>
      <c r="C39" s="17" t="str">
        <f t="shared" si="48"/>
        <v>Feminino</v>
      </c>
      <c r="D39" s="17"/>
      <c r="E39" s="17"/>
      <c r="F39" s="22">
        <f t="shared" si="49"/>
        <v>32905</v>
      </c>
      <c r="G39" s="17" t="str">
        <f t="shared" si="50"/>
        <v>(11) 98784-1019</v>
      </c>
      <c r="H39" s="24" t="s">
        <v>481</v>
      </c>
      <c r="I39" s="17" t="str">
        <f t="shared" si="51"/>
        <v>Osasco</v>
      </c>
      <c r="J39" s="17" t="str">
        <f t="shared" si="52"/>
        <v>Sao Paulo</v>
      </c>
      <c r="K39" s="17" t="str">
        <f t="shared" si="53"/>
        <v>06.020-194</v>
      </c>
      <c r="L39" s="17" t="str">
        <f t="shared" si="54"/>
        <v>Superior completo</v>
      </c>
      <c r="M39" s="17" t="str">
        <f t="shared" si="55"/>
        <v>Lirians - Coaching Financeiro</v>
      </c>
      <c r="N39" s="17" t="str">
        <f t="shared" si="56"/>
        <v>Individual (estou sozinho(a))</v>
      </c>
      <c r="O39" s="17" t="str">
        <f t="shared" si="57"/>
        <v>Prestacao de servico</v>
      </c>
      <c r="P39" s="17" t="str">
        <f t="shared" si="58"/>
        <v>Coaching financeiro</v>
      </c>
      <c r="Q39" s="22">
        <f t="shared" si="59"/>
        <v>43210</v>
      </c>
      <c r="R39" s="17" t="str">
        <f t="shared" si="60"/>
        <v>Mais de R$ 5.724,00</v>
      </c>
      <c r="S39" s="17" t="str">
        <f t="shared" si="61"/>
        <v>Nenhuma</v>
      </c>
      <c r="T39" s="17" t="str">
        <f t="shared" si="62"/>
        <v>Nao. Meu negócio ainda nao me traz renda alguma.</v>
      </c>
      <c r="U39" s="17" t="str">
        <f t="shared" si="63"/>
        <v>sim</v>
      </c>
      <c r="V39" s="17" t="str">
        <f t="shared" si="64"/>
        <v>Simples nacional - CNAE 8599699</v>
      </c>
      <c r="W39" s="17" t="str">
        <f t="shared" si="65"/>
        <v>sim</v>
      </c>
      <c r="X39" s="17" t="str">
        <f t="shared" si="66"/>
        <v>Nasceu em um curso em abril de 2018, que eu decidi monetizar o conhecimento em Coaching e Programacao Neurolinguistica com Educacao Financeira.</v>
      </c>
      <c r="Y39" s="17" t="str">
        <f t="shared" si="67"/>
        <v>Gostaria de transformar o Coaching como meu plano A, e sair da minha atual ocupacao de Analista de Sistemas. Custo: R$68.700,00.</v>
      </c>
      <c r="Z39" s="17" t="str">
        <f t="shared" si="68"/>
        <v>Eu iria trabalhar com o que realmente gosto: ajudar as pessoas a criar riqueza tanto material, quanto espiritual.</v>
      </c>
      <c r="AA39" s="17" t="str">
        <f t="shared" si="69"/>
        <v xml:space="preserve">Eu preciso criar um plano de marketing para poder atrair meu publico-alvo.
</v>
      </c>
      <c r="AB39" s="17" t="str">
        <f t="shared" si="70"/>
        <v xml:space="preserve"> Eu preciso ter mais autoconfianca, seguir meus instintos e nao deixar que a opiniao dos outros impactem nas minhas decisões.</v>
      </c>
      <c r="AC39" s="17" t="str">
        <f t="shared" si="71"/>
        <v>Eu acredito que a mentoria iria me direcionar para os melhores caminhos a seguir, pois nao tenho tanta experiencia como empreendedora.</v>
      </c>
    </row>
    <row r="40" spans="1:29" x14ac:dyDescent="0.25">
      <c r="A40" s="21" t="s">
        <v>484</v>
      </c>
      <c r="B40" s="17"/>
      <c r="C40" s="17" t="str">
        <f t="shared" si="48"/>
        <v>Feminino</v>
      </c>
      <c r="D40" s="17"/>
      <c r="E40" s="17"/>
      <c r="F40" s="22">
        <f t="shared" si="49"/>
        <v>31877</v>
      </c>
      <c r="G40" s="17" t="str">
        <f t="shared" si="50"/>
        <v>(46) 99942-1110</v>
      </c>
      <c r="H40" s="21" t="s">
        <v>484</v>
      </c>
      <c r="I40" s="17" t="str">
        <f t="shared" si="51"/>
        <v>Chopinzinho</v>
      </c>
      <c r="J40" s="17" t="str">
        <f t="shared" si="52"/>
        <v>Parana</v>
      </c>
      <c r="K40" s="17" t="str">
        <f t="shared" si="53"/>
        <v>85.560-000</v>
      </c>
      <c r="L40" s="17" t="str">
        <f t="shared" si="54"/>
        <v>Médio completo</v>
      </c>
      <c r="M40" s="17" t="str">
        <f t="shared" si="55"/>
        <v>DaLo Food Bike</v>
      </c>
      <c r="N40" s="17" t="str">
        <f t="shared" si="56"/>
        <v>Individual (estou sozinho(a))</v>
      </c>
      <c r="O40" s="17" t="str">
        <f t="shared" si="57"/>
        <v>Comércio</v>
      </c>
      <c r="P40" s="17" t="str">
        <f t="shared" si="58"/>
        <v>Doces, Bolos</v>
      </c>
      <c r="Q40" s="22">
        <f t="shared" si="59"/>
        <v>43141</v>
      </c>
      <c r="R40" s="17" t="str">
        <f t="shared" si="60"/>
        <v>Entre R$ 1.431,00 e R$ 1.908,00</v>
      </c>
      <c r="S40" s="17" t="str">
        <f t="shared" si="61"/>
        <v>Entre R$ 477,00 e R$ 954,00</v>
      </c>
      <c r="T40" s="17" t="str">
        <f t="shared" si="62"/>
        <v>Sim, mas somente para pagar minhas contas basicas.</v>
      </c>
      <c r="U40" s="17" t="str">
        <f t="shared" si="63"/>
        <v>sim</v>
      </c>
      <c r="V40" s="17" t="str">
        <f t="shared" si="64"/>
        <v>Mei</v>
      </c>
      <c r="W40" s="17" t="str">
        <f t="shared" si="65"/>
        <v>sim</v>
      </c>
      <c r="X40" s="17" t="str">
        <f t="shared" si="66"/>
        <v>Meu negócio comecou com 50,00 e uma ideia de vender algo diferente,deste 50 fiz 120 e assim fui aumentando minha renda, logo tive varias outras ideia.</v>
      </c>
      <c r="Y40" s="17" t="str">
        <f t="shared" si="67"/>
        <v>Ter um espaco fisico,tenho uma food bike mas tbm gostaria de ter um espaco para receber pessoas e fornecer outro produto, custaria em torno de 15mil</v>
      </c>
      <c r="Z40" s="17" t="str">
        <f t="shared" si="68"/>
        <v xml:space="preserve">Eu poderia aumentar meu fluxo de clientes e atender-los de forma mais confortavel e com um numero maior de produtos diversificados </v>
      </c>
      <c r="AA40" s="17" t="str">
        <f t="shared" si="69"/>
        <v>Ter um espaco fisico que possa receber meus clientes</v>
      </c>
      <c r="AB40" s="17" t="str">
        <f t="shared" si="70"/>
        <v>Acredito que preciso entender que trabalhar somente por amor nao tras lucro. Tenho que pensar em dinheiro tbm</v>
      </c>
      <c r="AC40" s="17" t="str">
        <f t="shared" si="71"/>
        <v>Acredito que aprenderia como me organizar para realizar este sonho</v>
      </c>
    </row>
    <row r="41" spans="1:29" ht="39" x14ac:dyDescent="0.25">
      <c r="A41" s="24" t="s">
        <v>487</v>
      </c>
      <c r="B41" s="17"/>
      <c r="C41" s="17" t="str">
        <f t="shared" si="48"/>
        <v>Masculino</v>
      </c>
      <c r="D41" s="17"/>
      <c r="E41" s="17"/>
      <c r="F41" s="22">
        <f t="shared" si="49"/>
        <v>23835</v>
      </c>
      <c r="G41" s="17" t="str">
        <f t="shared" si="50"/>
        <v>(19) 3441-2205</v>
      </c>
      <c r="H41" s="24" t="s">
        <v>487</v>
      </c>
      <c r="I41" s="17" t="str">
        <f t="shared" si="51"/>
        <v>Limeira</v>
      </c>
      <c r="J41" s="17" t="str">
        <f t="shared" si="52"/>
        <v>Sao Paulo</v>
      </c>
      <c r="K41" s="17" t="str">
        <f t="shared" si="53"/>
        <v>13.482-546</v>
      </c>
      <c r="L41" s="17" t="str">
        <f t="shared" si="54"/>
        <v>Superior completo</v>
      </c>
      <c r="M41" s="17" t="str">
        <f t="shared" si="55"/>
        <v>tratafacilh2o</v>
      </c>
      <c r="N41" s="17" t="str">
        <f t="shared" si="56"/>
        <v>Individual (estou sozinho(a))</v>
      </c>
      <c r="O41" s="17" t="str">
        <f t="shared" si="57"/>
        <v>Comércio</v>
      </c>
      <c r="P41" s="17" t="str">
        <f t="shared" si="58"/>
        <v>aparelho para tratar e manter piscinas</v>
      </c>
      <c r="Q41" s="22">
        <f t="shared" si="59"/>
        <v>42602</v>
      </c>
      <c r="R41" s="17" t="str">
        <f t="shared" si="60"/>
        <v>Entre R$ 2.862,00 e R$ 3.816,00</v>
      </c>
      <c r="S41" s="17" t="str">
        <f t="shared" si="61"/>
        <v>Entre R$ 1.431,00 e R$ 1.908,00</v>
      </c>
      <c r="T41" s="17" t="str">
        <f t="shared" si="62"/>
        <v>Nao. Meu negócio gera renda, mas ainda nao é suficiente para eu me manter com ela.</v>
      </c>
      <c r="U41" s="17" t="str">
        <f t="shared" si="63"/>
        <v>sim</v>
      </c>
      <c r="V41" s="17" t="str">
        <f t="shared" si="64"/>
        <v>mei</v>
      </c>
      <c r="W41" s="17" t="str">
        <f t="shared" si="65"/>
        <v>sim</v>
      </c>
      <c r="X41" s="17" t="str">
        <f t="shared" si="66"/>
        <v xml:space="preserve">Por observacao e necessidade pessoal, sabendo que varias pessoas poderiam ter o mesmo problema, resolvi desenvolver algo inovador para esta  area. </v>
      </c>
      <c r="Y41" s="17" t="str">
        <f t="shared" si="67"/>
        <v xml:space="preserve">Fazer a empresa virar franquias e expandir alem da area regional de minha cidade. nao tenho ideia do custo de formalizacao de franquias. </v>
      </c>
      <c r="Z41" s="17" t="str">
        <f t="shared" si="68"/>
        <v>Alto impacto , pois seria ampliado seguindo regras bem definida de atendimento em servicos e produtos , garantindo a satisfacao do cliente</v>
      </c>
      <c r="AA41" s="17" t="str">
        <f t="shared" si="69"/>
        <v>Conseguir pessoas multiplicadoras e comprometidas com o mesmo objetivo, visando de forma clara a satisfacao do cliente.</v>
      </c>
      <c r="AB41" s="17" t="str">
        <f t="shared" si="70"/>
        <v>Confiar na capacidade das pessoas para me preocupar menos com os resultados de terceiros , ter tempo para desenvolver novos produtos.</v>
      </c>
      <c r="AC41" s="17" t="str">
        <f t="shared" si="71"/>
        <v>algum progresso em direcao do objetivo desejado , expandir a area de atuacao de forma gradual. Ter um alguém para discutir o planejamento.</v>
      </c>
    </row>
    <row r="42" spans="1:29" ht="39" x14ac:dyDescent="0.25">
      <c r="A42" s="24" t="s">
        <v>491</v>
      </c>
      <c r="B42" s="17"/>
      <c r="C42" s="17" t="str">
        <f t="shared" si="48"/>
        <v>Masculino</v>
      </c>
      <c r="D42" s="17"/>
      <c r="E42" s="17"/>
      <c r="F42" s="22">
        <f t="shared" si="49"/>
        <v>30848</v>
      </c>
      <c r="G42" s="17" t="str">
        <f t="shared" si="50"/>
        <v>(88) 98131-0748</v>
      </c>
      <c r="H42" s="24" t="s">
        <v>491</v>
      </c>
      <c r="I42" s="17" t="str">
        <f t="shared" si="51"/>
        <v>Brejo Santo</v>
      </c>
      <c r="J42" s="17" t="str">
        <f t="shared" si="52"/>
        <v>Ceara</v>
      </c>
      <c r="K42" s="17" t="str">
        <f t="shared" si="53"/>
        <v>63.260-000</v>
      </c>
      <c r="L42" s="17" t="str">
        <f t="shared" si="54"/>
        <v>Médio completo</v>
      </c>
      <c r="M42" s="17" t="str">
        <f t="shared" si="55"/>
        <v>marmoraria porto</v>
      </c>
      <c r="N42" s="17" t="str">
        <f t="shared" si="56"/>
        <v>Individual (estou sozinho(a))</v>
      </c>
      <c r="O42" s="17" t="str">
        <f t="shared" si="57"/>
        <v>Comércio</v>
      </c>
      <c r="P42" s="17" t="str">
        <f t="shared" si="58"/>
        <v>marmores e granitos</v>
      </c>
      <c r="Q42" s="22">
        <f t="shared" si="59"/>
        <v>42677</v>
      </c>
      <c r="R42" s="17" t="str">
        <f t="shared" si="60"/>
        <v>Entre R$ 477,00 e R$ 954,00</v>
      </c>
      <c r="S42" s="17" t="str">
        <f t="shared" si="61"/>
        <v>Entre R$ 954,00 e R$ 1.431,00</v>
      </c>
      <c r="T42" s="17" t="str">
        <f t="shared" si="62"/>
        <v>Sim, mas somente para pagar minhas contas basicas.</v>
      </c>
      <c r="U42" s="17" t="str">
        <f t="shared" si="63"/>
        <v>sim</v>
      </c>
      <c r="V42" s="17" t="str">
        <f t="shared" si="64"/>
        <v>micro empreededor</v>
      </c>
      <c r="W42" s="17" t="str">
        <f t="shared" si="65"/>
        <v>sim</v>
      </c>
      <c r="X42" s="17" t="str">
        <f t="shared" si="66"/>
        <v>eu planejei vendo a deficiencia em outras empresas do mesmo ramo com prazo de entrega de produtos atendimento ao cliente.</v>
      </c>
      <c r="Y42" s="17" t="str">
        <f t="shared" si="67"/>
        <v>gostaria de ampliar  com equipamentos e insumos variados, isso mim custaria entorno de 30 a 50 mil.</v>
      </c>
      <c r="Z42" s="17" t="str">
        <f t="shared" si="68"/>
        <v>isso mim traria mais agilidade nos meus servicos e  na geracao de emprego .</v>
      </c>
      <c r="AA42" s="17" t="str">
        <f t="shared" si="69"/>
        <v>Eu precisaria aumenta a diversidade de produtos e servicos a oferecer e um pouco mais de divulgacao,e com as coisas fluiriam naturalmente.</v>
      </c>
      <c r="AB42" s="17" t="str">
        <f t="shared" si="70"/>
        <v>ter um pouco mais de objetivo e mim aperfeicoar cada vez mais indo a feiras, palestras e cursos para o meu crescimento.</v>
      </c>
      <c r="AC42" s="17" t="str">
        <f t="shared" si="71"/>
        <v>seria de grande importancia  porque com isso eu teria um acompanhamento de como eu deveria a agir com meu negocio e assim melhorando minhas acões.</v>
      </c>
    </row>
    <row r="43" spans="1:29" x14ac:dyDescent="0.25">
      <c r="A43" s="21" t="s">
        <v>494</v>
      </c>
      <c r="B43" s="17"/>
      <c r="C43" s="17" t="e">
        <f t="shared" si="48"/>
        <v>#N/A</v>
      </c>
      <c r="D43" s="17"/>
      <c r="E43" s="17"/>
      <c r="F43" s="22" t="e">
        <f t="shared" si="49"/>
        <v>#N/A</v>
      </c>
      <c r="G43" s="17" t="e">
        <f t="shared" si="50"/>
        <v>#N/A</v>
      </c>
      <c r="H43" s="21" t="s">
        <v>494</v>
      </c>
      <c r="I43" s="17" t="e">
        <f t="shared" si="51"/>
        <v>#N/A</v>
      </c>
      <c r="J43" s="17" t="e">
        <f t="shared" si="52"/>
        <v>#N/A</v>
      </c>
      <c r="K43" s="17" t="e">
        <f t="shared" si="53"/>
        <v>#N/A</v>
      </c>
      <c r="L43" s="17" t="e">
        <f t="shared" si="54"/>
        <v>#N/A</v>
      </c>
      <c r="M43" s="17" t="e">
        <f t="shared" si="55"/>
        <v>#N/A</v>
      </c>
      <c r="N43" s="17" t="e">
        <f t="shared" si="56"/>
        <v>#N/A</v>
      </c>
      <c r="O43" s="17" t="e">
        <f t="shared" si="57"/>
        <v>#N/A</v>
      </c>
      <c r="P43" s="17" t="e">
        <f t="shared" si="58"/>
        <v>#N/A</v>
      </c>
      <c r="Q43" s="22" t="e">
        <f t="shared" si="59"/>
        <v>#N/A</v>
      </c>
      <c r="R43" s="17" t="e">
        <f t="shared" si="60"/>
        <v>#N/A</v>
      </c>
      <c r="S43" s="17" t="e">
        <f t="shared" si="61"/>
        <v>#N/A</v>
      </c>
      <c r="T43" s="17" t="e">
        <f t="shared" si="62"/>
        <v>#N/A</v>
      </c>
      <c r="U43" s="17" t="e">
        <f t="shared" si="63"/>
        <v>#N/A</v>
      </c>
      <c r="V43" s="17" t="e">
        <f t="shared" si="64"/>
        <v>#N/A</v>
      </c>
      <c r="W43" s="17" t="e">
        <f t="shared" si="65"/>
        <v>#N/A</v>
      </c>
      <c r="X43" s="17" t="e">
        <f t="shared" si="66"/>
        <v>#N/A</v>
      </c>
      <c r="Y43" s="17" t="e">
        <f t="shared" si="67"/>
        <v>#N/A</v>
      </c>
      <c r="Z43" s="17" t="e">
        <f t="shared" si="68"/>
        <v>#N/A</v>
      </c>
      <c r="AA43" s="17" t="e">
        <f t="shared" si="69"/>
        <v>#N/A</v>
      </c>
      <c r="AB43" s="17" t="e">
        <f t="shared" si="70"/>
        <v>#N/A</v>
      </c>
      <c r="AC43" s="17" t="e">
        <f t="shared" si="71"/>
        <v>#N/A</v>
      </c>
    </row>
    <row r="44" spans="1:29" x14ac:dyDescent="0.25">
      <c r="A44" s="24"/>
      <c r="B44" s="17"/>
      <c r="C44" s="17" t="e">
        <f t="shared" si="48"/>
        <v>#N/A</v>
      </c>
      <c r="D44" s="17"/>
      <c r="E44" s="17"/>
      <c r="F44" s="22" t="e">
        <f t="shared" si="49"/>
        <v>#N/A</v>
      </c>
      <c r="G44" s="17" t="e">
        <f t="shared" si="50"/>
        <v>#N/A</v>
      </c>
      <c r="H44" s="24"/>
      <c r="I44" s="17" t="e">
        <f t="shared" si="51"/>
        <v>#N/A</v>
      </c>
      <c r="J44" s="17" t="e">
        <f t="shared" si="52"/>
        <v>#N/A</v>
      </c>
      <c r="K44" s="17" t="e">
        <f t="shared" si="53"/>
        <v>#N/A</v>
      </c>
      <c r="L44" s="17" t="e">
        <f t="shared" si="54"/>
        <v>#N/A</v>
      </c>
      <c r="M44" s="17" t="e">
        <f t="shared" si="55"/>
        <v>#N/A</v>
      </c>
      <c r="N44" s="17" t="e">
        <f t="shared" si="56"/>
        <v>#N/A</v>
      </c>
      <c r="O44" s="17" t="e">
        <f t="shared" si="57"/>
        <v>#N/A</v>
      </c>
      <c r="P44" s="17" t="e">
        <f t="shared" si="58"/>
        <v>#N/A</v>
      </c>
      <c r="Q44" s="22" t="e">
        <f t="shared" si="59"/>
        <v>#N/A</v>
      </c>
      <c r="R44" s="17" t="e">
        <f t="shared" si="60"/>
        <v>#N/A</v>
      </c>
      <c r="S44" s="17" t="e">
        <f t="shared" si="61"/>
        <v>#N/A</v>
      </c>
      <c r="T44" s="17" t="e">
        <f t="shared" si="62"/>
        <v>#N/A</v>
      </c>
      <c r="U44" s="17" t="e">
        <f t="shared" si="63"/>
        <v>#N/A</v>
      </c>
      <c r="V44" s="17" t="e">
        <f t="shared" si="64"/>
        <v>#N/A</v>
      </c>
      <c r="W44" s="17" t="e">
        <f t="shared" si="65"/>
        <v>#N/A</v>
      </c>
      <c r="X44" s="17" t="e">
        <f t="shared" si="66"/>
        <v>#N/A</v>
      </c>
      <c r="Y44" s="17" t="e">
        <f t="shared" si="67"/>
        <v>#N/A</v>
      </c>
      <c r="Z44" s="17" t="e">
        <f t="shared" si="68"/>
        <v>#N/A</v>
      </c>
      <c r="AA44" s="17" t="e">
        <f t="shared" si="69"/>
        <v>#N/A</v>
      </c>
      <c r="AB44" s="17" t="e">
        <f t="shared" si="70"/>
        <v>#N/A</v>
      </c>
      <c r="AC44" s="17" t="e">
        <f t="shared" si="71"/>
        <v>#N/A</v>
      </c>
    </row>
    <row r="45" spans="1:29" x14ac:dyDescent="0.25">
      <c r="A45" s="21" t="s">
        <v>498</v>
      </c>
      <c r="B45" s="17"/>
      <c r="C45" s="17" t="str">
        <f t="shared" si="48"/>
        <v>Feminino</v>
      </c>
      <c r="D45" s="17"/>
      <c r="E45" s="17"/>
      <c r="F45" s="22">
        <f t="shared" si="49"/>
        <v>34625</v>
      </c>
      <c r="G45" s="17" t="str">
        <f t="shared" si="50"/>
        <v>(54) 98105-5281</v>
      </c>
      <c r="H45" s="21" t="s">
        <v>498</v>
      </c>
      <c r="I45" s="17" t="str">
        <f t="shared" si="51"/>
        <v>Passo Fundo</v>
      </c>
      <c r="J45" s="17" t="str">
        <f t="shared" si="52"/>
        <v>Rio Grande do Sul</v>
      </c>
      <c r="K45" s="17" t="str">
        <f t="shared" si="53"/>
        <v>99.050-360</v>
      </c>
      <c r="L45" s="17" t="str">
        <f t="shared" si="54"/>
        <v>Superior completo</v>
      </c>
      <c r="M45" s="17" t="str">
        <f t="shared" si="55"/>
        <v xml:space="preserve">Marina vargas  treinamento funcional </v>
      </c>
      <c r="N45" s="17" t="str">
        <f t="shared" si="56"/>
        <v>Individual (estou sozinho(a))</v>
      </c>
      <c r="O45" s="17" t="str">
        <f t="shared" si="57"/>
        <v>Prestacao de servico</v>
      </c>
      <c r="P45" s="17" t="str">
        <f t="shared" si="58"/>
        <v>Exercicio fisico</v>
      </c>
      <c r="Q45" s="22">
        <f t="shared" si="59"/>
        <v>42996</v>
      </c>
      <c r="R45" s="17" t="str">
        <f t="shared" si="60"/>
        <v>Entre R$ 954,00 e R$ 1.431,00</v>
      </c>
      <c r="S45" s="17" t="str">
        <f t="shared" si="61"/>
        <v>Nenhuma</v>
      </c>
      <c r="T45" s="17" t="str">
        <f t="shared" si="62"/>
        <v>Nao. Meu negócio gera renda, mas ainda nao é suficiente para eu me manter com ela.</v>
      </c>
      <c r="U45" s="17" t="str">
        <f t="shared" si="63"/>
        <v>sim</v>
      </c>
      <c r="V45" s="17" t="str">
        <f t="shared" si="64"/>
        <v>Sede alugada</v>
      </c>
      <c r="W45" s="17" t="str">
        <f t="shared" si="65"/>
        <v>sim</v>
      </c>
      <c r="X45" s="17" t="str">
        <f t="shared" si="66"/>
        <v xml:space="preserve">Sempre fui apaixonada por exercicio fisico e poder transformar a vida das pessoas por meio dele me motivou a apostar todo o meu dinheiro neste sonho. </v>
      </c>
      <c r="Y45" s="17" t="str">
        <f t="shared" si="67"/>
        <v>Ter 100 mil reais para comprar  um terreno e construir um studio e  minha moradia, assim nao pagaria aluguel do estudio  + aluguel para morar</v>
      </c>
      <c r="Z45" s="17" t="str">
        <f t="shared" si="68"/>
        <v xml:space="preserve">Nao teria gastos com aluguel  + condominio + deslocamento, logo teria como investir mais no meu negócio </v>
      </c>
      <c r="AA45" s="17" t="str">
        <f t="shared" si="69"/>
        <v>Precisaria ter mais conhecimento sobre como investir, como cuidar dos rendimentos,  como atrair novos clientes e formas de fidelizar os existentes</v>
      </c>
      <c r="AB45" s="17" t="str">
        <f t="shared" si="70"/>
        <v xml:space="preserve">Acredito que precisaria manter o foco em trabalhar, evitar gastos desnecessarios e estudarcada vez mais para melhorar a prestacao do meu servico </v>
      </c>
      <c r="AC45" s="17" t="str">
        <f t="shared" si="71"/>
        <v>Certamente a possibilitara a melhor gestao do meu negócio sobre como investir e cuidar deste capital, assim alcancar o sonho é apenas questao de tempo</v>
      </c>
    </row>
    <row r="46" spans="1:29" x14ac:dyDescent="0.25">
      <c r="A46" s="21" t="s">
        <v>501</v>
      </c>
      <c r="B46" s="17"/>
      <c r="C46" s="17" t="e">
        <f t="shared" si="48"/>
        <v>#N/A</v>
      </c>
      <c r="D46" s="17"/>
      <c r="E46" s="17"/>
      <c r="F46" s="22" t="e">
        <f t="shared" si="49"/>
        <v>#N/A</v>
      </c>
      <c r="G46" s="17" t="e">
        <f t="shared" si="50"/>
        <v>#N/A</v>
      </c>
      <c r="H46" s="21" t="s">
        <v>501</v>
      </c>
      <c r="I46" s="17" t="e">
        <f t="shared" si="51"/>
        <v>#N/A</v>
      </c>
      <c r="J46" s="17" t="e">
        <f t="shared" si="52"/>
        <v>#N/A</v>
      </c>
      <c r="K46" s="17" t="e">
        <f t="shared" si="53"/>
        <v>#N/A</v>
      </c>
      <c r="L46" s="17" t="e">
        <f t="shared" si="54"/>
        <v>#N/A</v>
      </c>
      <c r="M46" s="17" t="e">
        <f t="shared" si="55"/>
        <v>#N/A</v>
      </c>
      <c r="N46" s="17" t="e">
        <f t="shared" si="56"/>
        <v>#N/A</v>
      </c>
      <c r="O46" s="17" t="e">
        <f t="shared" si="57"/>
        <v>#N/A</v>
      </c>
      <c r="P46" s="17" t="e">
        <f t="shared" si="58"/>
        <v>#N/A</v>
      </c>
      <c r="Q46" s="22" t="e">
        <f t="shared" si="59"/>
        <v>#N/A</v>
      </c>
      <c r="R46" s="17" t="e">
        <f t="shared" si="60"/>
        <v>#N/A</v>
      </c>
      <c r="S46" s="17" t="e">
        <f t="shared" si="61"/>
        <v>#N/A</v>
      </c>
      <c r="T46" s="17" t="e">
        <f t="shared" si="62"/>
        <v>#N/A</v>
      </c>
      <c r="U46" s="17" t="e">
        <f t="shared" si="63"/>
        <v>#N/A</v>
      </c>
      <c r="V46" s="17" t="e">
        <f t="shared" si="64"/>
        <v>#N/A</v>
      </c>
      <c r="W46" s="17" t="e">
        <f t="shared" si="65"/>
        <v>#N/A</v>
      </c>
      <c r="X46" s="17" t="e">
        <f t="shared" si="66"/>
        <v>#N/A</v>
      </c>
      <c r="Y46" s="17" t="e">
        <f t="shared" si="67"/>
        <v>#N/A</v>
      </c>
      <c r="Z46" s="17" t="e">
        <f t="shared" si="68"/>
        <v>#N/A</v>
      </c>
      <c r="AA46" s="17" t="e">
        <f t="shared" si="69"/>
        <v>#N/A</v>
      </c>
      <c r="AB46" s="17" t="e">
        <f t="shared" si="70"/>
        <v>#N/A</v>
      </c>
      <c r="AC46" s="17" t="e">
        <f t="shared" si="71"/>
        <v>#N/A</v>
      </c>
    </row>
    <row r="47" spans="1:29" ht="39" x14ac:dyDescent="0.25">
      <c r="A47" s="24" t="s">
        <v>505</v>
      </c>
      <c r="B47" s="17"/>
      <c r="C47" s="17" t="str">
        <f t="shared" si="48"/>
        <v>Masculino</v>
      </c>
      <c r="D47" s="17"/>
      <c r="E47" s="17"/>
      <c r="F47" s="22">
        <f t="shared" si="49"/>
        <v>31345</v>
      </c>
      <c r="G47" s="17" t="str">
        <f t="shared" si="50"/>
        <v>(62) 98154-5643</v>
      </c>
      <c r="H47" s="24" t="s">
        <v>505</v>
      </c>
      <c r="I47" s="17" t="str">
        <f t="shared" si="51"/>
        <v>Aparecida de Goiania</v>
      </c>
      <c r="J47" s="17" t="str">
        <f t="shared" si="52"/>
        <v>Goias</v>
      </c>
      <c r="K47" s="17" t="str">
        <f t="shared" si="53"/>
        <v>74.905-282</v>
      </c>
      <c r="L47" s="17" t="str">
        <f t="shared" si="54"/>
        <v>Superior incompleto</v>
      </c>
      <c r="M47" s="17" t="str">
        <f t="shared" si="55"/>
        <v>Miquéias Venancio Gomes</v>
      </c>
      <c r="N47" s="17" t="str">
        <f t="shared" si="56"/>
        <v>Individual (estou sozinho(a))</v>
      </c>
      <c r="O47" s="17" t="str">
        <f t="shared" si="57"/>
        <v>Comércio</v>
      </c>
      <c r="P47" s="17" t="str">
        <f t="shared" si="58"/>
        <v>Servicos de consultoria, roupas unissex</v>
      </c>
      <c r="Q47" s="22">
        <f t="shared" si="59"/>
        <v>42370</v>
      </c>
      <c r="R47" s="17" t="str">
        <f t="shared" si="60"/>
        <v>Entre R$ 4.770,00 e R$ 5.724,00</v>
      </c>
      <c r="S47" s="17" t="str">
        <f t="shared" si="61"/>
        <v>Entre R$ 1.908,00 e R$ 2.862,00</v>
      </c>
      <c r="T47" s="17" t="str">
        <f t="shared" si="62"/>
        <v>Nao. Meu negócio gera renda, mas ainda nao é suficiente para eu me manter com ela.</v>
      </c>
      <c r="U47" s="17" t="str">
        <f t="shared" si="63"/>
        <v>sim</v>
      </c>
      <c r="V47" s="17" t="str">
        <f t="shared" si="64"/>
        <v>Mei</v>
      </c>
      <c r="W47" s="17" t="str">
        <f t="shared" si="65"/>
        <v>sim</v>
      </c>
      <c r="X47" s="17" t="str">
        <f t="shared" si="66"/>
        <v>Com a experiencia de 9 anos no ramo de confeccao, consegui montar um network que me facilita acesso a empresarios, e a mesma me fez online vender prod</v>
      </c>
      <c r="Y47" s="17" t="str">
        <f t="shared" si="67"/>
        <v>Ter uma loja fisica em local estratégico para maior confianca do negocio</v>
      </c>
      <c r="Z47" s="17" t="str">
        <f t="shared" si="68"/>
        <v>Total! Mudanca de vida e inicio de um sonho realizado</v>
      </c>
      <c r="AA47" s="17" t="str">
        <f t="shared" si="69"/>
        <v>O local de onde ele se localiza, a melhoria de estrutura e material prima</v>
      </c>
      <c r="AB47" s="17" t="str">
        <f t="shared" si="70"/>
        <v xml:space="preserve">Minha capacidade de acreditar que eu consigo, dar seguimento nos planejamento mesmo em meio a dificuldades </v>
      </c>
      <c r="AC47" s="17" t="str">
        <f t="shared" si="71"/>
        <v>Novas formas de abordagem e vendas, comprometimento com as metas dos meus planejamentos</v>
      </c>
    </row>
    <row r="48" spans="1:29" x14ac:dyDescent="0.25">
      <c r="A48" s="21" t="s">
        <v>507</v>
      </c>
      <c r="B48" s="17"/>
      <c r="C48" s="17" t="str">
        <f t="shared" si="48"/>
        <v>Feminino</v>
      </c>
      <c r="D48" s="17"/>
      <c r="E48" s="17"/>
      <c r="F48" s="22">
        <f t="shared" si="49"/>
        <v>33802</v>
      </c>
      <c r="G48" s="17" t="str">
        <f t="shared" si="50"/>
        <v>(91) 8427-7674</v>
      </c>
      <c r="H48" s="21" t="s">
        <v>507</v>
      </c>
      <c r="I48" s="17" t="str">
        <f t="shared" si="51"/>
        <v>Ananindeua</v>
      </c>
      <c r="J48" s="17" t="str">
        <f t="shared" si="52"/>
        <v>Para</v>
      </c>
      <c r="K48" s="17" t="str">
        <f t="shared" si="53"/>
        <v>67.030-130</v>
      </c>
      <c r="L48" s="17" t="str">
        <f t="shared" si="54"/>
        <v>Superior incompleto</v>
      </c>
      <c r="M48" s="17" t="str">
        <f t="shared" si="55"/>
        <v xml:space="preserve">Linda de Bonita </v>
      </c>
      <c r="N48" s="17" t="str">
        <f t="shared" si="56"/>
        <v>Sociedade (tenho sócios)</v>
      </c>
      <c r="O48" s="17" t="str">
        <f t="shared" si="57"/>
        <v>Comércio</v>
      </c>
      <c r="P48" s="17" t="str">
        <f t="shared" si="58"/>
        <v>Roupas, acessórios etc...</v>
      </c>
      <c r="Q48" s="22">
        <f t="shared" si="59"/>
        <v>43106</v>
      </c>
      <c r="R48" s="17" t="str">
        <f t="shared" si="60"/>
        <v>Entre R$ 477,00 e R$ 954,00</v>
      </c>
      <c r="S48" s="17" t="str">
        <f t="shared" si="61"/>
        <v>Entre R$ 477,00 e R$ 954,00</v>
      </c>
      <c r="T48" s="17" t="str">
        <f t="shared" si="62"/>
        <v>Nao. Meu negócio gera renda, mas ainda nao é suficiente para eu me manter com ela.</v>
      </c>
      <c r="U48" s="17" t="str">
        <f t="shared" si="63"/>
        <v>nao</v>
      </c>
      <c r="V48" s="17" t="str">
        <f t="shared" si="64"/>
        <v>NULL</v>
      </c>
      <c r="W48" s="17" t="str">
        <f t="shared" si="65"/>
        <v>sim</v>
      </c>
      <c r="X48" s="17" t="str">
        <f t="shared" si="66"/>
        <v>As dificuldades financeiras minha e de 2 amigas, fizeram nós nos juntarmos e criar um grupo em uma rede social e comecar a vender.</v>
      </c>
      <c r="Y48" s="17" t="str">
        <f t="shared" si="67"/>
        <v>Comprar minha moto, esse é um sonho que gostaria de realizar a principio, outro sonho é viajar.</v>
      </c>
      <c r="Z48" s="17" t="str">
        <f t="shared" si="68"/>
        <v xml:space="preserve">Iria facilitar as visitas os Distribuidores e também nossas entregas </v>
      </c>
      <c r="AA48" s="17" t="str">
        <f t="shared" si="69"/>
        <v xml:space="preserve">Aumentar minhas vendas, para que assim eu consiga aumemtar meu lucro e poder ter um salario pra mim e outro para o meu negócio </v>
      </c>
      <c r="AB48" s="17" t="str">
        <f t="shared" si="70"/>
        <v>Ser mais ousada, preciso aprender a administrar meu negócio, preciso para de ter medo de arriscar.</v>
      </c>
      <c r="AC48" s="17" t="str">
        <f t="shared" si="71"/>
        <v>Posso aprender como aumentar meu lucro com pouco investimento.</v>
      </c>
    </row>
    <row r="49" spans="1:29" ht="39" x14ac:dyDescent="0.25">
      <c r="A49" s="24" t="s">
        <v>510</v>
      </c>
      <c r="B49" s="17"/>
      <c r="C49" s="17" t="str">
        <f t="shared" si="48"/>
        <v>Masculino</v>
      </c>
      <c r="D49" s="17"/>
      <c r="E49" s="17"/>
      <c r="F49" s="22">
        <f t="shared" si="49"/>
        <v>32406</v>
      </c>
      <c r="G49" s="17" t="str">
        <f t="shared" si="50"/>
        <v>(99) 98428-2080</v>
      </c>
      <c r="H49" s="24" t="s">
        <v>510</v>
      </c>
      <c r="I49" s="17" t="str">
        <f t="shared" si="51"/>
        <v>Davinópolis</v>
      </c>
      <c r="J49" s="17" t="str">
        <f t="shared" si="52"/>
        <v>Maranhao</v>
      </c>
      <c r="K49" s="17" t="str">
        <f t="shared" si="53"/>
        <v>65.927-000</v>
      </c>
      <c r="L49" s="17" t="str">
        <f t="shared" si="54"/>
        <v>Superior completo</v>
      </c>
      <c r="M49" s="17" t="str">
        <f t="shared" si="55"/>
        <v>Agencia Criativa | Fotografia &amp; Design</v>
      </c>
      <c r="N49" s="17" t="str">
        <f t="shared" si="56"/>
        <v>Sociedade (tenho sócios)</v>
      </c>
      <c r="O49" s="17" t="str">
        <f t="shared" si="57"/>
        <v>Prestacao de servico</v>
      </c>
      <c r="P49" s="17" t="str">
        <f t="shared" si="58"/>
        <v>Midias digitais e fotografia</v>
      </c>
      <c r="Q49" s="22">
        <f t="shared" si="59"/>
        <v>43143</v>
      </c>
      <c r="R49" s="17" t="str">
        <f t="shared" si="60"/>
        <v>Entre R$ 1.431,00 e R$ 1.908,00</v>
      </c>
      <c r="S49" s="17" t="str">
        <f t="shared" si="61"/>
        <v>Nenhuma</v>
      </c>
      <c r="T49" s="17" t="str">
        <f t="shared" si="62"/>
        <v>Nao. Meu negócio gera renda, mas ainda nao é suficiente para eu me manter com ela.</v>
      </c>
      <c r="U49" s="17" t="str">
        <f t="shared" si="63"/>
        <v>sim</v>
      </c>
      <c r="V49" s="17" t="str">
        <f t="shared" si="64"/>
        <v>Cadastro de MEI</v>
      </c>
      <c r="W49" s="17" t="str">
        <f t="shared" si="65"/>
        <v>sim</v>
      </c>
      <c r="X49" s="17" t="str">
        <f t="shared" si="66"/>
        <v>A decisao de empreender nasceu da necessidade de me dedicar a algo que eu gostasse e que me tirasse da rotina de trabalhar no sonho de outras pessoas.</v>
      </c>
      <c r="Y49" s="17" t="str">
        <f t="shared" si="67"/>
        <v>Ser referencia no mercado com clientes consolidados e gerando renda suficiente para a vida do meu negócio. Isso custaria investir 5.000,00 reais hoje.</v>
      </c>
      <c r="Z49" s="17" t="str">
        <f t="shared" si="68"/>
        <v>Isso me realizaria pessoal e profissionalmente, pois mostraria a mim mesmo que todo o investimento de tempo e dinheiro vale a pena quando se tem meta.</v>
      </c>
      <c r="AA49" s="17" t="str">
        <f t="shared" si="69"/>
        <v>A parte visual do escritório, renovar o maquinario e investir em marketing digital utilizando os recursos pagos das redes sociais.</v>
      </c>
      <c r="AB49" s="17" t="str">
        <f t="shared" si="70"/>
        <v>Desapegar totalmente do medo de investir mais. Especialmente isso, pois tempo e plano tenho.</v>
      </c>
      <c r="AC49" s="17" t="str">
        <f t="shared" si="71"/>
        <v>Novas ideias de parcerias, investimentos, expansao e metodologia para alcancar o cliente certo.</v>
      </c>
    </row>
    <row r="50" spans="1:29" x14ac:dyDescent="0.25">
      <c r="A50" s="21" t="s">
        <v>513</v>
      </c>
      <c r="B50" s="17"/>
      <c r="C50" s="17" t="str">
        <f t="shared" si="48"/>
        <v>Feminino</v>
      </c>
      <c r="D50" s="17"/>
      <c r="E50" s="17"/>
      <c r="F50" s="22">
        <f t="shared" si="49"/>
        <v>28353</v>
      </c>
      <c r="G50" s="17" t="str">
        <f t="shared" si="50"/>
        <v>(77) 98871-4349</v>
      </c>
      <c r="H50" s="21" t="s">
        <v>513</v>
      </c>
      <c r="I50" s="17" t="str">
        <f t="shared" si="51"/>
        <v>Pocões</v>
      </c>
      <c r="J50" s="17" t="str">
        <f t="shared" si="52"/>
        <v>Bahia</v>
      </c>
      <c r="K50" s="17" t="str">
        <f t="shared" si="53"/>
        <v>45.260-000</v>
      </c>
      <c r="L50" s="17" t="str">
        <f t="shared" si="54"/>
        <v>Superior incompleto</v>
      </c>
      <c r="M50" s="17" t="str">
        <f t="shared" si="55"/>
        <v>Sonho Meu Festas Infantis</v>
      </c>
      <c r="N50" s="17" t="str">
        <f t="shared" si="56"/>
        <v>Individual (estou sozinho(a))</v>
      </c>
      <c r="O50" s="17" t="str">
        <f t="shared" si="57"/>
        <v>Prestacao de servico</v>
      </c>
      <c r="P50" s="17" t="str">
        <f t="shared" si="58"/>
        <v>aluguel de pecas decorativas para festas</v>
      </c>
      <c r="Q50" s="22">
        <f t="shared" si="59"/>
        <v>41176</v>
      </c>
      <c r="R50" s="17" t="str">
        <f t="shared" si="60"/>
        <v>Entre R$ 1.431,00 e R$ 1.908,00</v>
      </c>
      <c r="S50" s="17" t="str">
        <f t="shared" si="61"/>
        <v>Até R$ 477,00</v>
      </c>
      <c r="T50" s="17" t="str">
        <f t="shared" si="62"/>
        <v>Nao. Meu negócio gera renda, mas ainda nao é suficiente para eu me manter com ela.</v>
      </c>
      <c r="U50" s="17" t="str">
        <f t="shared" si="63"/>
        <v>nao</v>
      </c>
      <c r="V50" s="17" t="str">
        <f t="shared" si="64"/>
        <v>NULL</v>
      </c>
      <c r="W50" s="17" t="str">
        <f t="shared" si="65"/>
        <v>sim</v>
      </c>
      <c r="X50" s="17" t="str">
        <f t="shared" si="66"/>
        <v xml:space="preserve"> surgiu da necessidade de fazer uma festa personalizada para meu filho. Tive dificuldades de encontrar bons fornecedores com um peco acessivel</v>
      </c>
      <c r="Y50" s="17" t="str">
        <f t="shared" si="67"/>
        <v>Ser uma referencia em artigos para festas na  cidade. Renovar e ampliar meu estoque com pecas mais versateis pra que possa atingir um publico maior.</v>
      </c>
      <c r="Z50" s="17" t="str">
        <f t="shared" si="68"/>
        <v xml:space="preserve">Amo trabalhar com festas e isso me realiza como pessoa. Mas preciso crescer e obter retorno financeiro também, e me profissionalizar ainda mais </v>
      </c>
      <c r="AA50" s="17" t="str">
        <f t="shared" si="69"/>
        <v>Preciso aprender a gerir melhor meu negócio, pois como se trata de prestacao de servicos é um pouco complicado definir precos e margem de lucro, além</v>
      </c>
      <c r="AB50" s="17" t="str">
        <f t="shared" si="70"/>
        <v xml:space="preserve">Sou uma pessoa pró-ativa mas preciso de mais organizacao e disciplina, também preciso aprender a delegar , pois sempre quero fazer tudo </v>
      </c>
      <c r="AC50" s="17" t="str">
        <f t="shared" si="71"/>
        <v>Acho que com a ajuda da mentoria  consigo melhorar a organizacao, estabelecer metas e objetivos e definir estratégias para melhorar meus resultados</v>
      </c>
    </row>
    <row r="51" spans="1:29" x14ac:dyDescent="0.25">
      <c r="A51" s="21" t="s">
        <v>516</v>
      </c>
      <c r="B51" s="17"/>
      <c r="C51" s="17" t="str">
        <f t="shared" si="48"/>
        <v>Feminino</v>
      </c>
      <c r="D51" s="17"/>
      <c r="E51" s="17"/>
      <c r="F51" s="22">
        <f t="shared" si="49"/>
        <v>32790</v>
      </c>
      <c r="G51" s="17" t="str">
        <f t="shared" si="50"/>
        <v>(61) 99882-0546</v>
      </c>
      <c r="H51" s="21" t="s">
        <v>516</v>
      </c>
      <c r="I51" s="17" t="str">
        <f t="shared" si="51"/>
        <v>Brasilia</v>
      </c>
      <c r="J51" s="17" t="str">
        <f t="shared" si="52"/>
        <v>Distrito Federal</v>
      </c>
      <c r="K51" s="17" t="str">
        <f t="shared" si="53"/>
        <v>72.110-035</v>
      </c>
      <c r="L51" s="17" t="str">
        <f t="shared" si="54"/>
        <v>Superior completo</v>
      </c>
      <c r="M51" s="17" t="str">
        <f t="shared" si="55"/>
        <v>Priscila Amaral Marketing Digital</v>
      </c>
      <c r="N51" s="17" t="str">
        <f t="shared" si="56"/>
        <v>Individual (estou sozinho(a))</v>
      </c>
      <c r="O51" s="17" t="str">
        <f t="shared" si="57"/>
        <v>Prestacao de servico</v>
      </c>
      <c r="P51" s="17" t="str">
        <f t="shared" si="58"/>
        <v>Prestacao de servico para redes sociais</v>
      </c>
      <c r="Q51" s="22">
        <f t="shared" si="59"/>
        <v>43191</v>
      </c>
      <c r="R51" s="17" t="str">
        <f t="shared" si="60"/>
        <v>Até R$ 477,00</v>
      </c>
      <c r="S51" s="17" t="str">
        <f t="shared" si="61"/>
        <v>Nenhuma</v>
      </c>
      <c r="T51" s="17" t="str">
        <f t="shared" si="62"/>
        <v>Nao. Meu negócio gera renda, mas ainda nao é suficiente para eu me manter com ela.</v>
      </c>
      <c r="U51" s="17" t="str">
        <f t="shared" si="63"/>
        <v>nao</v>
      </c>
      <c r="V51" s="17" t="str">
        <f t="shared" si="64"/>
        <v>NULL</v>
      </c>
      <c r="W51" s="17" t="str">
        <f t="shared" si="65"/>
        <v>sim</v>
      </c>
      <c r="X51" s="17" t="str">
        <f t="shared" si="66"/>
        <v>Do desejo de ter meu próprio negócio depois de uma tentativa de sociedade que durou cinco meses e nao me deu nenhum retorno financeiro.</v>
      </c>
      <c r="Y51" s="17" t="str">
        <f t="shared" si="67"/>
        <v>A compra do meu computador novo, que custa R$ 7.839,00.</v>
      </c>
      <c r="Z51" s="17" t="str">
        <f t="shared" si="68"/>
        <v>Todo impacto, maior capacidade de producao e atendimento, consequentemente de gerar renda.</v>
      </c>
      <c r="AA51" s="17" t="str">
        <f t="shared" si="69"/>
        <v>A oferta de produtos, a precificacao e uma gestao financeira disciplinada.</v>
      </c>
      <c r="AB51" s="17" t="str">
        <f t="shared" si="70"/>
        <v>Enxergar o dinheiro nao como um fator limitante, mas como algo que esta ao meu servico e a geracao dele depende do meu trabalho e estratégia.</v>
      </c>
      <c r="AC51" s="17" t="str">
        <f t="shared" si="71"/>
        <v>Poder ver meu negócio nascer com uma organizacao financeira bem ajustada e ja conseguir a entrada para a compra do novo computador.</v>
      </c>
    </row>
    <row r="52" spans="1:29" x14ac:dyDescent="0.25">
      <c r="A52" s="21"/>
      <c r="B52" s="17"/>
      <c r="C52" s="17"/>
      <c r="D52" s="17"/>
      <c r="E52" s="17"/>
      <c r="F52" s="22"/>
      <c r="G52" s="17"/>
      <c r="H52" s="21"/>
      <c r="I52" s="17"/>
      <c r="J52" s="17"/>
      <c r="K52" s="17"/>
      <c r="L52" s="17"/>
      <c r="M52" s="17"/>
      <c r="N52" s="17"/>
      <c r="O52" s="17"/>
      <c r="P52" s="17"/>
      <c r="Q52" s="2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ht="39" x14ac:dyDescent="0.25">
      <c r="A53" s="24" t="s">
        <v>519</v>
      </c>
      <c r="B53" s="17"/>
      <c r="C53" s="17" t="str">
        <f t="shared" ref="C53:C59" si="72">VLOOKUP(A53,usuários,4,FALSE)</f>
        <v>Masculino</v>
      </c>
      <c r="D53" s="17"/>
      <c r="E53" s="17"/>
      <c r="F53" s="22">
        <f t="shared" ref="F53:F59" si="73">VLOOKUP(A53,usuários,5,FALSE)</f>
        <v>30327</v>
      </c>
      <c r="G53" s="17" t="str">
        <f t="shared" ref="G53:G59" si="74">VLOOKUP(A53,usuários,6,FALSE)</f>
        <v>(31) 98652-4280</v>
      </c>
      <c r="H53" s="24" t="s">
        <v>519</v>
      </c>
      <c r="I53" s="17" t="str">
        <f t="shared" ref="I53:I59" si="75">VLOOKUP(A53,usuários,7,FALSE)</f>
        <v>Coronel Fabriciano</v>
      </c>
      <c r="J53" s="17" t="str">
        <f t="shared" ref="J53:J59" si="76">VLOOKUP(A53,usuários,8,FALSE)</f>
        <v>Minas Gerais</v>
      </c>
      <c r="K53" s="17" t="str">
        <f t="shared" ref="K53:K59" si="77">VLOOKUP(A53,usuários,9,FALSE)</f>
        <v>35.170-117</v>
      </c>
      <c r="L53" s="17" t="str">
        <f t="shared" ref="L53:L59" si="78">VLOOKUP(A53,usuários,10,FALSE)</f>
        <v>Médio completo</v>
      </c>
      <c r="M53" s="17" t="str">
        <f t="shared" ref="M53:M59" si="79">VLOOKUP(A53,usuários,14,FALSE)</f>
        <v>Faell Brasil Producões</v>
      </c>
      <c r="N53" s="17" t="str">
        <f t="shared" ref="N53:N59" si="80">VLOOKUP(A53,usuários,15,FALSE)</f>
        <v>Individual (estou sozinho(a))</v>
      </c>
      <c r="O53" s="17" t="str">
        <f t="shared" ref="O53:O59" si="81">VLOOKUP(A53,usuários,16,FALSE)</f>
        <v>Prestacao de servico</v>
      </c>
      <c r="P53" s="17" t="str">
        <f t="shared" ref="P53:P59" si="82">VLOOKUP(A53,usuários,17,FALSE)</f>
        <v xml:space="preserve">Pintura Facial, Recreacao , Personagens </v>
      </c>
      <c r="Q53" s="22">
        <f t="shared" ref="Q53:Q59" si="83">VLOOKUP(A53,usuários,18,FALSE)</f>
        <v>40705</v>
      </c>
      <c r="R53" s="17" t="str">
        <f t="shared" ref="R53:R59" si="84">VLOOKUP(A53,usuários,13,FALSE)</f>
        <v>Nenhuma</v>
      </c>
      <c r="S53" s="17" t="str">
        <f t="shared" ref="S53:S59" si="85">VLOOKUP(A53,usuários,21,FALSE)</f>
        <v>Nenhuma</v>
      </c>
      <c r="T53" s="17" t="str">
        <f t="shared" ref="T53:T59" si="86">VLOOKUP(A53,usuários,22,FALSE)</f>
        <v>Nao. Meu negócio ainda nao me traz renda alguma.</v>
      </c>
      <c r="U53" s="17" t="str">
        <f t="shared" ref="U53:U59" si="87">VLOOKUP(A53,usuários,23,FALSE)</f>
        <v>sim</v>
      </c>
      <c r="V53" s="17" t="str">
        <f t="shared" ref="V53:V59" si="88">VLOOKUP(A53,usuários,25,FALSE)</f>
        <v>Microempreendedor individual</v>
      </c>
      <c r="W53" s="17" t="str">
        <f t="shared" ref="W53:W59" si="89">VLOOKUP(A53,usuários,26,FALSE)</f>
        <v>sim</v>
      </c>
      <c r="X53" s="17" t="str">
        <f t="shared" ref="X53:X59" si="90">VLOOKUP(A53,usuários,27,FALSE)</f>
        <v>realizando shows tematicos em algumas casas noturnas de Belo Horizonte e regiao vizinha. Depois migramos para festas particulares.</v>
      </c>
      <c r="Y53" s="17" t="str">
        <f t="shared" ref="Y53:Y59" si="91">VLOOKUP(A53,usuários,28,FALSE)</f>
        <v>*Ter sede própria * Figurinos próprios *Equipamentos*Equipe própria</v>
      </c>
      <c r="Z53" s="17" t="str">
        <f t="shared" ref="Z53:Z59" si="92">VLOOKUP(A53,usuários,29,FALSE)</f>
        <v>Além de proporcionar oportunidade de trabalho para as pessoas viveria do meu sonho</v>
      </c>
      <c r="AA53" s="17" t="str">
        <f t="shared" ref="AA53:AA59" si="93">VLOOKUP(A53,usuários,30,FALSE)</f>
        <v>Gestao Financeira, minha visao de negócio, parte organizacional da empresa</v>
      </c>
      <c r="AB53" s="17" t="str">
        <f t="shared" ref="AB53:AB59" si="94">VLOOKUP(A53,usuários,31,FALSE)</f>
        <v>Ser mais organizado com as minhas financias , controlar o dinheiro da empresa</v>
      </c>
      <c r="AC53" s="17" t="str">
        <f t="shared" ref="AC53:AC59" si="95">VLOOKUP(A53,usuários,32,FALSE)</f>
        <v xml:space="preserve">Melhoraria minha visao de empreendedor,ajudaria a desenvolver outros projetos </v>
      </c>
    </row>
    <row r="54" spans="1:29" x14ac:dyDescent="0.25">
      <c r="A54" s="21" t="s">
        <v>524</v>
      </c>
      <c r="B54" s="17"/>
      <c r="C54" s="17" t="str">
        <f t="shared" si="72"/>
        <v>Feminino</v>
      </c>
      <c r="D54" s="17"/>
      <c r="E54" s="17"/>
      <c r="F54" s="22">
        <f t="shared" si="73"/>
        <v>35058</v>
      </c>
      <c r="G54" s="17" t="str">
        <f t="shared" si="74"/>
        <v>(11) 94129-0630</v>
      </c>
      <c r="H54" s="21" t="s">
        <v>524</v>
      </c>
      <c r="I54" s="17" t="str">
        <f t="shared" si="75"/>
        <v>Guarulhos</v>
      </c>
      <c r="J54" s="17" t="str">
        <f t="shared" si="76"/>
        <v>Espirito Santo</v>
      </c>
      <c r="K54" s="17" t="str">
        <f t="shared" si="77"/>
        <v>07.143-040</v>
      </c>
      <c r="L54" s="17" t="str">
        <f t="shared" si="78"/>
        <v>Superior incompleto</v>
      </c>
      <c r="M54" s="17" t="str">
        <f t="shared" si="79"/>
        <v>TAINA DE OLIVEIRA FERREIRA</v>
      </c>
      <c r="N54" s="17" t="str">
        <f t="shared" si="80"/>
        <v>Individual (estou sozinho(a))</v>
      </c>
      <c r="O54" s="17" t="str">
        <f t="shared" si="81"/>
        <v>Prestacao de servico</v>
      </c>
      <c r="P54" s="17" t="str">
        <f t="shared" si="82"/>
        <v xml:space="preserve">Estética  facial e corporal </v>
      </c>
      <c r="Q54" s="22">
        <f t="shared" si="83"/>
        <v>42763</v>
      </c>
      <c r="R54" s="17" t="str">
        <f t="shared" si="84"/>
        <v>Entre R$ 4.770,00 e R$ 5.724,00</v>
      </c>
      <c r="S54" s="17" t="str">
        <f t="shared" si="85"/>
        <v>Até R$ 477,00</v>
      </c>
      <c r="T54" s="17" t="str">
        <f t="shared" si="86"/>
        <v>Sim, mas somente para pagar minhas contas basicas.</v>
      </c>
      <c r="U54" s="17" t="str">
        <f t="shared" si="87"/>
        <v>sim</v>
      </c>
      <c r="V54" s="17" t="str">
        <f t="shared" si="88"/>
        <v>NULL</v>
      </c>
      <c r="W54" s="17" t="str">
        <f t="shared" si="89"/>
        <v>sim</v>
      </c>
      <c r="X54" s="17" t="str">
        <f t="shared" si="90"/>
        <v>Nao tinha um plano quando comecei a pensar em investir na locacao de um aparelho de laser e vender pacotes de depilacao. Entao comecou a dar certo.</v>
      </c>
      <c r="Y54" s="17" t="str">
        <f t="shared" si="91"/>
        <v>Gostaria de melhorar o meu negócio e ter um espaco mais aconchegante para meus clientes. Em média  gastaria uns 15 mil.</v>
      </c>
      <c r="Z54" s="17" t="str">
        <f t="shared" si="92"/>
        <v>Hoje sim seria grande impacto, pois imagino meu negócio no nivel alto.</v>
      </c>
      <c r="AA54" s="17" t="str">
        <f t="shared" si="93"/>
        <v>Precisaria mudar a forma de administracao. Ter uma consultora para auxiliar nas vendas .</v>
      </c>
      <c r="AB54" s="17" t="str">
        <f t="shared" si="94"/>
        <v xml:space="preserve">Gostaria de ser mais ousada e ter mais atitude em alguns aspectos. </v>
      </c>
      <c r="AC54" s="17" t="str">
        <f t="shared" si="95"/>
        <v>Acho que concerteza posso alcancar alguns objetivos pois uma mentoria de especialista seria um grande diferencial.</v>
      </c>
    </row>
    <row r="55" spans="1:29" ht="39" x14ac:dyDescent="0.25">
      <c r="A55" s="24" t="s">
        <v>84</v>
      </c>
      <c r="B55" s="17"/>
      <c r="C55" s="17" t="str">
        <f t="shared" si="72"/>
        <v>Masculino</v>
      </c>
      <c r="D55" s="17"/>
      <c r="E55" s="17"/>
      <c r="F55" s="22">
        <f t="shared" si="73"/>
        <v>33963</v>
      </c>
      <c r="G55" s="17" t="str">
        <f t="shared" si="74"/>
        <v>(92) 99244-0524</v>
      </c>
      <c r="H55" s="24" t="s">
        <v>84</v>
      </c>
      <c r="I55" s="17" t="str">
        <f t="shared" si="75"/>
        <v>Manaus</v>
      </c>
      <c r="J55" s="17" t="str">
        <f t="shared" si="76"/>
        <v>Amazonas</v>
      </c>
      <c r="K55" s="17" t="str">
        <f t="shared" si="77"/>
        <v>69.037-487</v>
      </c>
      <c r="L55" s="17" t="str">
        <f t="shared" si="78"/>
        <v>Superior completo</v>
      </c>
      <c r="M55" s="17" t="str">
        <f t="shared" si="79"/>
        <v>COIMBRA ALIMENTOS DA AMAZONIA</v>
      </c>
      <c r="N55" s="17" t="str">
        <f t="shared" si="80"/>
        <v>Individual (estou sozinho(a))</v>
      </c>
      <c r="O55" s="17" t="str">
        <f t="shared" si="81"/>
        <v>Producao</v>
      </c>
      <c r="P55" s="17" t="str">
        <f t="shared" si="82"/>
        <v>BISCOITOS ,BOLACHAS E COOKIES</v>
      </c>
      <c r="Q55" s="22">
        <f t="shared" si="83"/>
        <v>42831</v>
      </c>
      <c r="R55" s="17" t="str">
        <f t="shared" si="84"/>
        <v>Entre R$ 477,00 e R$ 954,00</v>
      </c>
      <c r="S55" s="17" t="str">
        <f t="shared" si="85"/>
        <v>Entre R$ 477,00 e R$ 954,00</v>
      </c>
      <c r="T55" s="17" t="str">
        <f t="shared" si="86"/>
        <v>Sim, mas somente para pagar minhas contas basicas.</v>
      </c>
      <c r="U55" s="17" t="str">
        <f t="shared" si="87"/>
        <v>sim</v>
      </c>
      <c r="V55" s="17" t="str">
        <f t="shared" si="88"/>
        <v>MICROEMPREENDEDOR INDIVIDUAL</v>
      </c>
      <c r="W55" s="17" t="str">
        <f t="shared" si="89"/>
        <v>sim</v>
      </c>
      <c r="X55" s="17" t="str">
        <f t="shared" si="90"/>
        <v>De uma ideia que trouxe de outro Pais. Necessidade. Os desafios foram adequar o produto ao gosto dos brasileiros e definir nossos primeiros clientes.</v>
      </c>
      <c r="Y55" s="17" t="str">
        <f t="shared" si="91"/>
        <v>Comprar uma maquina chamada pitangadeira de biscoitos e cookies que tem um custo de R$ 25000,00 para ampliar a producao que hoje nao atende a demanda.</v>
      </c>
      <c r="Z55" s="17" t="str">
        <f t="shared" si="92"/>
        <v>Positivo pois hoje temos uma demanda que nós nao conseguimos atender,com a maquina aumentariamos nossa capacidade de producao e teriamos mais clientes</v>
      </c>
      <c r="AA55" s="17" t="str">
        <f t="shared" si="93"/>
        <v>Minha gestao financeira. Entender melhor como funciona o fluxo de caixa, mensurar certos custos que ainda nao sei, saber como isso impacta o negócio.</v>
      </c>
      <c r="AB55" s="17" t="str">
        <f t="shared" si="94"/>
        <v>Organizar melhor meus horarios, organizar meus gastos, tabelar os dados que eu tenho disponivel e analisar melhor os custos para tentar minimiza-los.</v>
      </c>
      <c r="AC55" s="17" t="str">
        <f t="shared" si="95"/>
        <v>Organizacao financeira, entender alguns custos para diminui-los, analisar melhor a saude financeira da empresa e gerir melhor os recursos disponiveis.</v>
      </c>
    </row>
    <row r="56" spans="1:29" x14ac:dyDescent="0.25">
      <c r="A56" s="21" t="s">
        <v>527</v>
      </c>
      <c r="B56" s="17"/>
      <c r="C56" s="17" t="str">
        <f t="shared" si="72"/>
        <v>Feminino</v>
      </c>
      <c r="D56" s="17"/>
      <c r="E56" s="17"/>
      <c r="F56" s="22">
        <f t="shared" si="73"/>
        <v>25951</v>
      </c>
      <c r="G56" s="17" t="str">
        <f t="shared" si="74"/>
        <v>(11) 98785-6153</v>
      </c>
      <c r="H56" s="21" t="s">
        <v>527</v>
      </c>
      <c r="I56" s="17" t="str">
        <f t="shared" si="75"/>
        <v>Sao Paulo</v>
      </c>
      <c r="J56" s="17" t="str">
        <f t="shared" si="76"/>
        <v>Sao Paulo</v>
      </c>
      <c r="K56" s="17" t="str">
        <f t="shared" si="77"/>
        <v>03.156-000</v>
      </c>
      <c r="L56" s="17" t="str">
        <f t="shared" si="78"/>
        <v>Superior completo</v>
      </c>
      <c r="M56" s="17" t="str">
        <f t="shared" si="79"/>
        <v>Valéria Vianna Assessoria em Eventos</v>
      </c>
      <c r="N56" s="17" t="str">
        <f t="shared" si="80"/>
        <v>Individual (estou sozinho(a))</v>
      </c>
      <c r="O56" s="17" t="str">
        <f t="shared" si="81"/>
        <v>Prestacao de servico</v>
      </c>
      <c r="P56" s="17" t="str">
        <f t="shared" si="82"/>
        <v>Organizacao de eventos sociais(casamento</v>
      </c>
      <c r="Q56" s="22">
        <f t="shared" si="83"/>
        <v>41579</v>
      </c>
      <c r="R56" s="17" t="str">
        <f t="shared" si="84"/>
        <v>Nenhuma</v>
      </c>
      <c r="S56" s="17" t="str">
        <f t="shared" si="85"/>
        <v>Nenhuma</v>
      </c>
      <c r="T56" s="17" t="str">
        <f t="shared" si="86"/>
        <v>Nao. Meu negócio ainda nao me traz renda alguma.</v>
      </c>
      <c r="U56" s="17" t="str">
        <f t="shared" si="87"/>
        <v>nao</v>
      </c>
      <c r="V56" s="17" t="str">
        <f t="shared" si="88"/>
        <v>NULL</v>
      </c>
      <c r="W56" s="17" t="str">
        <f t="shared" si="89"/>
        <v>sim</v>
      </c>
      <c r="X56" s="17" t="str">
        <f t="shared" si="90"/>
        <v xml:space="preserve">Sempre gostei de organizar festas, e organizei um casamento como voluntaria e me apaixonei. Fui estudar e hoje quero participar das histórias das fam </v>
      </c>
      <c r="Y56" s="17" t="str">
        <f t="shared" si="91"/>
        <v>Ser a melhor empresa de organizacao em eventos. Em média R$20 mil em investimento de marketing, trein. de equipe, material, formalizacao da empresa</v>
      </c>
      <c r="Z56" s="17" t="str">
        <f t="shared" si="92"/>
        <v>Realizacao como pessoas, realizando um propósito. Quero trabalhar com propósitos, saber exatamente porque meu trabalho é importante para pessoas.</v>
      </c>
      <c r="AA56" s="17" t="str">
        <f t="shared" si="93"/>
        <v>Separacao de vida pessoal e empresarial por trabalhar homeoffice.</v>
      </c>
      <c r="AB56" s="17" t="str">
        <f t="shared" si="94"/>
        <v>Acreditar que posso ser uma empreendedora de sucesso e ensinar outros</v>
      </c>
      <c r="AC56" s="17" t="str">
        <f t="shared" si="95"/>
        <v>Gestao de tempo e prioridades. Estabelecer metas de crescimento para empresa, aprender a prospectar clientes e aumentar a empregabilidade.</v>
      </c>
    </row>
    <row r="57" spans="1:29" x14ac:dyDescent="0.25">
      <c r="A57" s="21" t="s">
        <v>529</v>
      </c>
      <c r="B57" s="17"/>
      <c r="C57" s="17" t="str">
        <f t="shared" si="72"/>
        <v>Feminino</v>
      </c>
      <c r="D57" s="17"/>
      <c r="E57" s="17"/>
      <c r="F57" s="22">
        <f t="shared" si="73"/>
        <v>32048</v>
      </c>
      <c r="G57" s="17" t="str">
        <f t="shared" si="74"/>
        <v>(41) 99723-3000</v>
      </c>
      <c r="H57" s="21" t="s">
        <v>529</v>
      </c>
      <c r="I57" s="17" t="str">
        <f t="shared" si="75"/>
        <v>Curitiba</v>
      </c>
      <c r="J57" s="17" t="str">
        <f t="shared" si="76"/>
        <v>Parana</v>
      </c>
      <c r="K57" s="17" t="str">
        <f t="shared" si="77"/>
        <v>80.530-010</v>
      </c>
      <c r="L57" s="17" t="str">
        <f t="shared" si="78"/>
        <v>Superior completo</v>
      </c>
      <c r="M57" s="17" t="str">
        <f t="shared" si="79"/>
        <v>!SobreVivi Arte &amp; Comunicacao</v>
      </c>
      <c r="N57" s="17" t="str">
        <f t="shared" si="80"/>
        <v>Individual (estou sozinho(a))</v>
      </c>
      <c r="O57" s="17" t="str">
        <f t="shared" si="81"/>
        <v>Prestacao de servico</v>
      </c>
      <c r="P57" s="17" t="str">
        <f t="shared" si="82"/>
        <v>Teatro; Oratória; Comunicacao; e Arte.</v>
      </c>
      <c r="Q57" s="22">
        <f t="shared" si="83"/>
        <v>41670</v>
      </c>
      <c r="R57" s="17" t="str">
        <f t="shared" si="84"/>
        <v>Entre R$ 477,00 e R$ 954,00</v>
      </c>
      <c r="S57" s="17" t="str">
        <f t="shared" si="85"/>
        <v>Entre R$ 477,00 e R$ 954,00</v>
      </c>
      <c r="T57" s="17" t="str">
        <f t="shared" si="86"/>
        <v>Sim, mas somente para pagar minhas contas basicas.</v>
      </c>
      <c r="U57" s="17" t="str">
        <f t="shared" si="87"/>
        <v>sim</v>
      </c>
      <c r="V57" s="17" t="str">
        <f t="shared" si="88"/>
        <v>MEI</v>
      </c>
      <c r="W57" s="17" t="str">
        <f t="shared" si="89"/>
        <v>sim</v>
      </c>
      <c r="X57" s="17" t="str">
        <f t="shared" si="90"/>
        <v>Nasceu do AMOR ao que faco e PESSOAS me motivam. A cada pessoa e/ou crianca em contato com meu trabalho eu sinto o impacto que desempenho nessas vidas</v>
      </c>
      <c r="Y57" s="17" t="str">
        <f t="shared" si="91"/>
        <v>CASA p/ a realizacao de cursos de arte e comunicacao. Produzir conteudo de impacto social, sustentavel. R$450/ano.37mil/mes.1250/dia.157,00/hora aula.</v>
      </c>
      <c r="Z57" s="17" t="str">
        <f t="shared" si="92"/>
        <v>Reduziria o custo com locacao de imóvel; Ofereceria salas para ampliar a demanda de alunos e aulas; Empregaria outros profissionais.</v>
      </c>
      <c r="AA57" s="17" t="str">
        <f t="shared" si="93"/>
        <v>Estrutura (localizacao); Viabilizar o aumento da divulgacao por meio de midias impressas, internet e TVs locais.</v>
      </c>
      <c r="AB57" s="17" t="str">
        <f t="shared" si="94"/>
        <v>Eu domino brilhantemente o conteudo que trabalho, preciso ter a seguranca de que neste momento isto é mais importante do que a estrutura que disponho.</v>
      </c>
      <c r="AC57" s="17" t="str">
        <f t="shared" si="95"/>
        <v>Mais alunos por intermédio de técnicas de divulgacao.</v>
      </c>
    </row>
    <row r="58" spans="1:29" ht="39" x14ac:dyDescent="0.25">
      <c r="A58" s="24" t="s">
        <v>533</v>
      </c>
      <c r="B58" s="17"/>
      <c r="C58" s="17" t="e">
        <f t="shared" si="72"/>
        <v>#N/A</v>
      </c>
      <c r="D58" s="17"/>
      <c r="E58" s="17"/>
      <c r="F58" s="22" t="e">
        <f t="shared" si="73"/>
        <v>#N/A</v>
      </c>
      <c r="G58" s="17" t="e">
        <f t="shared" si="74"/>
        <v>#N/A</v>
      </c>
      <c r="H58" s="24" t="s">
        <v>533</v>
      </c>
      <c r="I58" s="17" t="e">
        <f t="shared" si="75"/>
        <v>#N/A</v>
      </c>
      <c r="J58" s="17" t="e">
        <f t="shared" si="76"/>
        <v>#N/A</v>
      </c>
      <c r="K58" s="17" t="e">
        <f t="shared" si="77"/>
        <v>#N/A</v>
      </c>
      <c r="L58" s="17" t="e">
        <f t="shared" si="78"/>
        <v>#N/A</v>
      </c>
      <c r="M58" s="17" t="e">
        <f t="shared" si="79"/>
        <v>#N/A</v>
      </c>
      <c r="N58" s="17" t="e">
        <f t="shared" si="80"/>
        <v>#N/A</v>
      </c>
      <c r="O58" s="17" t="e">
        <f t="shared" si="81"/>
        <v>#N/A</v>
      </c>
      <c r="P58" s="17" t="e">
        <f t="shared" si="82"/>
        <v>#N/A</v>
      </c>
      <c r="Q58" s="22" t="e">
        <f t="shared" si="83"/>
        <v>#N/A</v>
      </c>
      <c r="R58" s="17" t="e">
        <f t="shared" si="84"/>
        <v>#N/A</v>
      </c>
      <c r="S58" s="17" t="e">
        <f t="shared" si="85"/>
        <v>#N/A</v>
      </c>
      <c r="T58" s="17" t="e">
        <f t="shared" si="86"/>
        <v>#N/A</v>
      </c>
      <c r="U58" s="17" t="e">
        <f t="shared" si="87"/>
        <v>#N/A</v>
      </c>
      <c r="V58" s="17" t="e">
        <f t="shared" si="88"/>
        <v>#N/A</v>
      </c>
      <c r="W58" s="17" t="e">
        <f t="shared" si="89"/>
        <v>#N/A</v>
      </c>
      <c r="X58" s="17" t="e">
        <f t="shared" si="90"/>
        <v>#N/A</v>
      </c>
      <c r="Y58" s="17" t="e">
        <f t="shared" si="91"/>
        <v>#N/A</v>
      </c>
      <c r="Z58" s="17" t="e">
        <f t="shared" si="92"/>
        <v>#N/A</v>
      </c>
      <c r="AA58" s="17" t="e">
        <f t="shared" si="93"/>
        <v>#N/A</v>
      </c>
      <c r="AB58" s="17" t="e">
        <f t="shared" si="94"/>
        <v>#N/A</v>
      </c>
      <c r="AC58" s="17" t="e">
        <f t="shared" si="95"/>
        <v>#N/A</v>
      </c>
    </row>
    <row r="59" spans="1:29" x14ac:dyDescent="0.25">
      <c r="A59" s="21" t="s">
        <v>537</v>
      </c>
      <c r="B59" s="17"/>
      <c r="C59" s="17" t="str">
        <f t="shared" si="72"/>
        <v>Masculino</v>
      </c>
      <c r="D59" s="17"/>
      <c r="E59" s="17"/>
      <c r="F59" s="22">
        <f t="shared" si="73"/>
        <v>31390</v>
      </c>
      <c r="G59" s="17" t="str">
        <f t="shared" si="74"/>
        <v>(27) 99840-9048</v>
      </c>
      <c r="H59" s="21" t="s">
        <v>537</v>
      </c>
      <c r="I59" s="17" t="str">
        <f t="shared" si="75"/>
        <v>Pinheiros</v>
      </c>
      <c r="J59" s="17" t="str">
        <f t="shared" si="76"/>
        <v>Espirito Santo</v>
      </c>
      <c r="K59" s="17" t="str">
        <f t="shared" si="77"/>
        <v>29.980-000</v>
      </c>
      <c r="L59" s="17" t="str">
        <f t="shared" si="78"/>
        <v>Superior completo</v>
      </c>
      <c r="M59" s="17" t="str">
        <f t="shared" si="79"/>
        <v>Multiplus Sistema de Ensino</v>
      </c>
      <c r="N59" s="17" t="str">
        <f t="shared" si="80"/>
        <v>Sociedade (tenho sócios)</v>
      </c>
      <c r="O59" s="17" t="str">
        <f t="shared" si="81"/>
        <v>Prestacao de servico</v>
      </c>
      <c r="P59" s="17" t="str">
        <f t="shared" si="82"/>
        <v>Cursos de idioma, informatica e profissi</v>
      </c>
      <c r="Q59" s="22">
        <f t="shared" si="83"/>
        <v>43407</v>
      </c>
      <c r="R59" s="17" t="str">
        <f t="shared" si="84"/>
        <v>Entre R$ 2.862,00 e R$ 3.816,00</v>
      </c>
      <c r="S59" s="17" t="str">
        <f t="shared" si="85"/>
        <v>Entre R$ 477,00 e R$ 954,00</v>
      </c>
      <c r="T59" s="17" t="str">
        <f t="shared" si="86"/>
        <v>Nao. Meu negócio gera renda, mas ainda nao é suficiente para eu me manter com ela.</v>
      </c>
      <c r="U59" s="17" t="str">
        <f t="shared" si="87"/>
        <v>sim</v>
      </c>
      <c r="V59" s="17" t="str">
        <f t="shared" si="88"/>
        <v>Micro empresa</v>
      </c>
      <c r="W59" s="17" t="str">
        <f t="shared" si="89"/>
        <v>sim</v>
      </c>
      <c r="X59" s="17" t="str">
        <f t="shared" si="90"/>
        <v>Abri uma escola pois sou licenciado e vejo que o mundo pode ser melhor com estudo. Ainda tenho dividas, o financeiro é o que pesa para comecar.</v>
      </c>
      <c r="Y59" s="17" t="str">
        <f t="shared" si="91"/>
        <v>Meu sonho é expandir minha escola de repente torna-la uma franquia. Eu nao sei o custo pra isso.</v>
      </c>
      <c r="Z59" s="17" t="str">
        <f t="shared" si="92"/>
        <v>Penso que uma realizacao pessoal gigantesca. Poder me dedicar inteiramente a minha empresa e ajudar a pessoas a serem melhores.</v>
      </c>
      <c r="AA59" s="17" t="str">
        <f t="shared" si="93"/>
        <v>Precisaria de mais espaco, aumentar meu lucro e trabalhar mais na captacao de alunos. Ainda nao posso ter uma area comercial externa.</v>
      </c>
      <c r="AB59" s="17" t="str">
        <f t="shared" si="94"/>
        <v>Ousar mais na gestao. Por mais que eu tenho buscado isso, sinto que posso ir além dos meus medos. De repente tracar mais metas.</v>
      </c>
      <c r="AC59" s="17" t="str">
        <f t="shared" si="95"/>
        <v>Creio que uma gestao mais equilibrada. Um progresso diante ao meu financeiro e também melhor visao de mercado.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5046-7206-4B6D-BA41-9D322B6B4321}">
  <dimension ref="A1:AF568"/>
  <sheetViews>
    <sheetView topLeftCell="D1" workbookViewId="0">
      <selection activeCell="U1" sqref="U1"/>
    </sheetView>
  </sheetViews>
  <sheetFormatPr defaultRowHeight="15" x14ac:dyDescent="0.25"/>
  <cols>
    <col min="5" max="5" width="17.5703125" customWidth="1"/>
  </cols>
  <sheetData>
    <row r="1" spans="1:32" x14ac:dyDescent="0.25">
      <c r="A1" t="s">
        <v>545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546</v>
      </c>
      <c r="H1" t="s">
        <v>547</v>
      </c>
      <c r="I1" t="s">
        <v>548</v>
      </c>
      <c r="J1" t="s">
        <v>549</v>
      </c>
      <c r="K1" t="s">
        <v>550</v>
      </c>
      <c r="L1" t="s">
        <v>551</v>
      </c>
      <c r="M1" t="s">
        <v>552</v>
      </c>
      <c r="N1" t="s">
        <v>553</v>
      </c>
      <c r="O1" t="s">
        <v>554</v>
      </c>
      <c r="P1" t="s">
        <v>555</v>
      </c>
      <c r="Q1" t="s">
        <v>556</v>
      </c>
      <c r="R1" t="s">
        <v>557</v>
      </c>
      <c r="S1" t="s">
        <v>558</v>
      </c>
      <c r="T1" t="s">
        <v>559</v>
      </c>
      <c r="U1" t="s">
        <v>560</v>
      </c>
      <c r="V1" t="s">
        <v>561</v>
      </c>
      <c r="W1" t="s">
        <v>562</v>
      </c>
      <c r="X1" t="s">
        <v>563</v>
      </c>
      <c r="Y1" t="s">
        <v>564</v>
      </c>
      <c r="Z1" t="s">
        <v>565</v>
      </c>
      <c r="AA1" t="s">
        <v>566</v>
      </c>
      <c r="AB1" t="s">
        <v>567</v>
      </c>
      <c r="AC1" t="s">
        <v>568</v>
      </c>
      <c r="AD1" t="s">
        <v>569</v>
      </c>
      <c r="AE1" t="s">
        <v>570</v>
      </c>
      <c r="AF1" t="s">
        <v>571</v>
      </c>
    </row>
    <row r="2" spans="1:32" x14ac:dyDescent="0.25">
      <c r="A2" t="s">
        <v>76</v>
      </c>
      <c r="B2" t="s">
        <v>572</v>
      </c>
      <c r="C2" t="s">
        <v>573</v>
      </c>
      <c r="D2" t="s">
        <v>539</v>
      </c>
      <c r="E2" s="16">
        <v>31478</v>
      </c>
      <c r="F2" t="s">
        <v>136</v>
      </c>
      <c r="G2" t="s">
        <v>195</v>
      </c>
      <c r="H2" t="s">
        <v>227</v>
      </c>
      <c r="I2" t="s">
        <v>239</v>
      </c>
      <c r="J2" t="s">
        <v>296</v>
      </c>
      <c r="K2" t="s">
        <v>574</v>
      </c>
      <c r="L2" t="s">
        <v>575</v>
      </c>
      <c r="M2" t="s">
        <v>576</v>
      </c>
      <c r="N2" t="s">
        <v>577</v>
      </c>
      <c r="O2" t="s">
        <v>301</v>
      </c>
      <c r="P2" t="s">
        <v>578</v>
      </c>
      <c r="Q2" t="s">
        <v>579</v>
      </c>
      <c r="R2" s="16">
        <v>43084</v>
      </c>
      <c r="S2">
        <v>2</v>
      </c>
      <c r="T2">
        <v>6000</v>
      </c>
      <c r="U2" t="s">
        <v>580</v>
      </c>
      <c r="V2" t="s">
        <v>581</v>
      </c>
      <c r="W2" t="s">
        <v>582</v>
      </c>
      <c r="X2" s="16">
        <v>43084</v>
      </c>
      <c r="Y2" t="s">
        <v>583</v>
      </c>
      <c r="Z2" t="s">
        <v>582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364</v>
      </c>
    </row>
    <row r="3" spans="1:32" x14ac:dyDescent="0.25">
      <c r="A3" t="s">
        <v>592</v>
      </c>
      <c r="B3" t="s">
        <v>589</v>
      </c>
      <c r="C3" t="s">
        <v>590</v>
      </c>
      <c r="D3" t="s">
        <v>538</v>
      </c>
      <c r="E3" s="16">
        <v>32470</v>
      </c>
      <c r="F3" t="s">
        <v>591</v>
      </c>
      <c r="G3" t="s">
        <v>593</v>
      </c>
      <c r="H3" t="s">
        <v>382</v>
      </c>
      <c r="I3" t="s">
        <v>594</v>
      </c>
      <c r="J3" t="s">
        <v>595</v>
      </c>
      <c r="K3" t="s">
        <v>574</v>
      </c>
      <c r="L3" t="s">
        <v>575</v>
      </c>
      <c r="M3" t="s">
        <v>596</v>
      </c>
      <c r="N3" t="s">
        <v>597</v>
      </c>
      <c r="O3" t="s">
        <v>300</v>
      </c>
      <c r="P3" t="s">
        <v>578</v>
      </c>
      <c r="Q3" t="s">
        <v>598</v>
      </c>
      <c r="R3" s="16">
        <v>43412</v>
      </c>
      <c r="S3">
        <v>4</v>
      </c>
      <c r="T3">
        <v>5000</v>
      </c>
      <c r="U3" t="s">
        <v>596</v>
      </c>
      <c r="V3" t="s">
        <v>581</v>
      </c>
      <c r="W3" t="s">
        <v>582</v>
      </c>
      <c r="X3" s="16">
        <v>43446</v>
      </c>
      <c r="Y3" t="s">
        <v>599</v>
      </c>
      <c r="Z3" t="s">
        <v>582</v>
      </c>
      <c r="AA3" t="s">
        <v>600</v>
      </c>
      <c r="AB3" t="s">
        <v>601</v>
      </c>
      <c r="AC3" t="s">
        <v>602</v>
      </c>
      <c r="AD3" t="s">
        <v>603</v>
      </c>
      <c r="AE3" t="s">
        <v>604</v>
      </c>
      <c r="AF3" t="s">
        <v>605</v>
      </c>
    </row>
    <row r="4" spans="1:32" x14ac:dyDescent="0.25">
      <c r="A4" t="s">
        <v>609</v>
      </c>
      <c r="B4" t="s">
        <v>606</v>
      </c>
      <c r="C4" t="s">
        <v>607</v>
      </c>
      <c r="D4" t="s">
        <v>539</v>
      </c>
      <c r="E4" s="16">
        <v>32484</v>
      </c>
      <c r="F4" t="s">
        <v>608</v>
      </c>
      <c r="G4" t="s">
        <v>610</v>
      </c>
      <c r="H4" t="s">
        <v>611</v>
      </c>
      <c r="I4" t="s">
        <v>612</v>
      </c>
      <c r="J4" t="s">
        <v>297</v>
      </c>
      <c r="K4" t="s">
        <v>574</v>
      </c>
      <c r="L4" t="s">
        <v>575</v>
      </c>
      <c r="M4" t="s">
        <v>613</v>
      </c>
      <c r="N4" t="s">
        <v>614</v>
      </c>
      <c r="O4" t="s">
        <v>300</v>
      </c>
      <c r="P4" t="s">
        <v>615</v>
      </c>
      <c r="Q4" t="s">
        <v>616</v>
      </c>
      <c r="R4" s="16">
        <v>42465</v>
      </c>
      <c r="S4" t="s">
        <v>617</v>
      </c>
      <c r="T4">
        <v>3000</v>
      </c>
      <c r="U4" t="s">
        <v>580</v>
      </c>
      <c r="V4" t="s">
        <v>618</v>
      </c>
      <c r="W4" t="s">
        <v>619</v>
      </c>
      <c r="X4" t="s">
        <v>617</v>
      </c>
      <c r="Y4" t="s">
        <v>617</v>
      </c>
      <c r="Z4" t="s">
        <v>582</v>
      </c>
      <c r="AA4" t="s">
        <v>620</v>
      </c>
      <c r="AB4" t="s">
        <v>621</v>
      </c>
      <c r="AC4" t="s">
        <v>622</v>
      </c>
      <c r="AD4" t="s">
        <v>623</v>
      </c>
      <c r="AE4" t="s">
        <v>624</v>
      </c>
      <c r="AF4" t="s">
        <v>625</v>
      </c>
    </row>
    <row r="5" spans="1:32" x14ac:dyDescent="0.25">
      <c r="A5" t="s">
        <v>629</v>
      </c>
      <c r="B5" t="s">
        <v>626</v>
      </c>
      <c r="C5" t="s">
        <v>627</v>
      </c>
      <c r="D5" t="s">
        <v>539</v>
      </c>
      <c r="E5" s="16">
        <v>32478</v>
      </c>
      <c r="F5" t="s">
        <v>628</v>
      </c>
      <c r="G5" t="s">
        <v>630</v>
      </c>
      <c r="H5" t="s">
        <v>631</v>
      </c>
      <c r="I5" t="s">
        <v>632</v>
      </c>
      <c r="J5" t="s">
        <v>297</v>
      </c>
      <c r="K5" t="s">
        <v>574</v>
      </c>
      <c r="L5" t="s">
        <v>575</v>
      </c>
      <c r="M5" t="s">
        <v>633</v>
      </c>
      <c r="N5" t="s">
        <v>634</v>
      </c>
      <c r="O5" t="s">
        <v>301</v>
      </c>
      <c r="P5" t="s">
        <v>615</v>
      </c>
      <c r="Q5" t="s">
        <v>635</v>
      </c>
      <c r="R5" s="16">
        <v>42262</v>
      </c>
      <c r="S5" t="s">
        <v>617</v>
      </c>
      <c r="T5">
        <v>400</v>
      </c>
      <c r="U5" t="s">
        <v>613</v>
      </c>
      <c r="V5" t="s">
        <v>581</v>
      </c>
      <c r="W5" t="s">
        <v>619</v>
      </c>
      <c r="X5" t="s">
        <v>617</v>
      </c>
      <c r="Y5" t="s">
        <v>617</v>
      </c>
      <c r="Z5" t="s">
        <v>582</v>
      </c>
      <c r="AA5" t="s">
        <v>636</v>
      </c>
      <c r="AB5" t="s">
        <v>637</v>
      </c>
      <c r="AC5" t="s">
        <v>638</v>
      </c>
      <c r="AD5" t="s">
        <v>639</v>
      </c>
      <c r="AE5" t="s">
        <v>640</v>
      </c>
      <c r="AF5" t="s">
        <v>641</v>
      </c>
    </row>
    <row r="6" spans="1:32" x14ac:dyDescent="0.25">
      <c r="A6" t="s">
        <v>629</v>
      </c>
      <c r="B6" t="s">
        <v>626</v>
      </c>
      <c r="C6" t="s">
        <v>627</v>
      </c>
      <c r="D6" t="s">
        <v>539</v>
      </c>
      <c r="E6" s="16">
        <v>32478</v>
      </c>
      <c r="F6" t="s">
        <v>628</v>
      </c>
      <c r="G6" t="s">
        <v>630</v>
      </c>
      <c r="H6" t="s">
        <v>631</v>
      </c>
      <c r="I6" t="s">
        <v>632</v>
      </c>
      <c r="J6" t="s">
        <v>297</v>
      </c>
      <c r="K6" t="s">
        <v>574</v>
      </c>
      <c r="L6" t="s">
        <v>575</v>
      </c>
      <c r="M6" t="s">
        <v>633</v>
      </c>
      <c r="N6" t="s">
        <v>634</v>
      </c>
      <c r="O6" t="s">
        <v>301</v>
      </c>
      <c r="P6" t="s">
        <v>615</v>
      </c>
      <c r="Q6" t="s">
        <v>635</v>
      </c>
      <c r="R6" s="16">
        <v>42262</v>
      </c>
      <c r="S6" t="s">
        <v>617</v>
      </c>
      <c r="T6">
        <v>400</v>
      </c>
      <c r="U6" t="s">
        <v>613</v>
      </c>
      <c r="V6" t="s">
        <v>581</v>
      </c>
      <c r="W6" t="s">
        <v>619</v>
      </c>
      <c r="X6" t="s">
        <v>617</v>
      </c>
      <c r="Y6" t="s">
        <v>617</v>
      </c>
      <c r="Z6" t="s">
        <v>582</v>
      </c>
      <c r="AA6" t="s">
        <v>636</v>
      </c>
      <c r="AB6" t="s">
        <v>637</v>
      </c>
      <c r="AC6" t="s">
        <v>638</v>
      </c>
      <c r="AD6" t="s">
        <v>639</v>
      </c>
      <c r="AE6" t="s">
        <v>640</v>
      </c>
      <c r="AF6" t="s">
        <v>641</v>
      </c>
    </row>
    <row r="7" spans="1:32" x14ac:dyDescent="0.25">
      <c r="A7" t="s">
        <v>645</v>
      </c>
      <c r="B7" t="s">
        <v>642</v>
      </c>
      <c r="C7" t="s">
        <v>643</v>
      </c>
      <c r="D7" t="s">
        <v>539</v>
      </c>
      <c r="E7" s="16">
        <v>30326</v>
      </c>
      <c r="F7" t="s">
        <v>644</v>
      </c>
      <c r="G7" t="s">
        <v>646</v>
      </c>
      <c r="H7" t="s">
        <v>382</v>
      </c>
      <c r="I7" t="s">
        <v>647</v>
      </c>
      <c r="J7" t="s">
        <v>296</v>
      </c>
      <c r="K7" t="s">
        <v>574</v>
      </c>
      <c r="L7" t="s">
        <v>575</v>
      </c>
      <c r="M7" t="s">
        <v>633</v>
      </c>
      <c r="N7" t="s">
        <v>648</v>
      </c>
      <c r="O7" t="s">
        <v>300</v>
      </c>
      <c r="P7" t="s">
        <v>649</v>
      </c>
      <c r="Q7" t="s">
        <v>650</v>
      </c>
      <c r="R7" s="16">
        <v>42284</v>
      </c>
      <c r="S7">
        <v>1</v>
      </c>
      <c r="T7">
        <v>1000</v>
      </c>
      <c r="U7" t="s">
        <v>633</v>
      </c>
      <c r="V7" t="s">
        <v>581</v>
      </c>
      <c r="W7" t="s">
        <v>582</v>
      </c>
      <c r="X7" s="16">
        <v>42891</v>
      </c>
      <c r="Y7" t="s">
        <v>651</v>
      </c>
      <c r="Z7" t="s">
        <v>582</v>
      </c>
      <c r="AA7" t="s">
        <v>652</v>
      </c>
      <c r="AB7" t="s">
        <v>653</v>
      </c>
      <c r="AC7" t="s">
        <v>654</v>
      </c>
      <c r="AD7" t="s">
        <v>655</v>
      </c>
      <c r="AE7" t="s">
        <v>656</v>
      </c>
      <c r="AF7" t="s">
        <v>657</v>
      </c>
    </row>
    <row r="8" spans="1:32" x14ac:dyDescent="0.25">
      <c r="A8" t="s">
        <v>661</v>
      </c>
      <c r="B8" t="s">
        <v>658</v>
      </c>
      <c r="C8" t="s">
        <v>659</v>
      </c>
      <c r="D8" t="s">
        <v>538</v>
      </c>
      <c r="E8" s="16">
        <v>32780</v>
      </c>
      <c r="F8" t="s">
        <v>660</v>
      </c>
      <c r="G8" t="s">
        <v>662</v>
      </c>
      <c r="H8" t="s">
        <v>233</v>
      </c>
      <c r="I8" t="s">
        <v>663</v>
      </c>
      <c r="J8" t="s">
        <v>295</v>
      </c>
      <c r="K8" t="s">
        <v>574</v>
      </c>
      <c r="L8" t="s">
        <v>575</v>
      </c>
      <c r="M8" t="s">
        <v>664</v>
      </c>
      <c r="N8" t="s">
        <v>665</v>
      </c>
      <c r="O8" t="s">
        <v>300</v>
      </c>
      <c r="P8" t="s">
        <v>649</v>
      </c>
      <c r="Q8" t="s">
        <v>666</v>
      </c>
      <c r="R8" s="16">
        <v>43333</v>
      </c>
      <c r="S8" t="s">
        <v>617</v>
      </c>
      <c r="T8">
        <v>0</v>
      </c>
      <c r="U8" t="s">
        <v>576</v>
      </c>
      <c r="V8" t="s">
        <v>667</v>
      </c>
      <c r="W8" t="s">
        <v>619</v>
      </c>
      <c r="X8" t="s">
        <v>617</v>
      </c>
      <c r="Y8" t="s">
        <v>617</v>
      </c>
      <c r="Z8" t="s">
        <v>582</v>
      </c>
      <c r="AA8" t="s">
        <v>668</v>
      </c>
      <c r="AB8" t="s">
        <v>669</v>
      </c>
      <c r="AC8" t="s">
        <v>670</v>
      </c>
      <c r="AD8" t="s">
        <v>671</v>
      </c>
      <c r="AE8" t="s">
        <v>672</v>
      </c>
      <c r="AF8" t="s">
        <v>673</v>
      </c>
    </row>
    <row r="9" spans="1:32" x14ac:dyDescent="0.25">
      <c r="A9" t="s">
        <v>677</v>
      </c>
      <c r="B9" t="s">
        <v>674</v>
      </c>
      <c r="C9" t="s">
        <v>675</v>
      </c>
      <c r="D9" t="s">
        <v>539</v>
      </c>
      <c r="E9" s="16">
        <v>33424</v>
      </c>
      <c r="F9" t="s">
        <v>676</v>
      </c>
      <c r="G9" t="s">
        <v>678</v>
      </c>
      <c r="H9" t="s">
        <v>201</v>
      </c>
      <c r="I9" t="s">
        <v>679</v>
      </c>
      <c r="J9" t="s">
        <v>296</v>
      </c>
      <c r="K9" t="s">
        <v>574</v>
      </c>
      <c r="L9" t="s">
        <v>575</v>
      </c>
      <c r="M9" t="s">
        <v>633</v>
      </c>
      <c r="N9" t="s">
        <v>680</v>
      </c>
      <c r="O9" t="s">
        <v>300</v>
      </c>
      <c r="P9" t="s">
        <v>615</v>
      </c>
      <c r="Q9" t="s">
        <v>681</v>
      </c>
      <c r="R9" s="16">
        <v>43322</v>
      </c>
      <c r="S9" t="s">
        <v>617</v>
      </c>
      <c r="T9">
        <v>0</v>
      </c>
      <c r="U9" t="s">
        <v>613</v>
      </c>
      <c r="V9" t="s">
        <v>667</v>
      </c>
      <c r="W9" t="s">
        <v>619</v>
      </c>
      <c r="X9" t="s">
        <v>617</v>
      </c>
      <c r="Y9" t="s">
        <v>617</v>
      </c>
      <c r="Z9" t="s">
        <v>582</v>
      </c>
      <c r="AA9" t="s">
        <v>682</v>
      </c>
      <c r="AB9" t="s">
        <v>683</v>
      </c>
      <c r="AC9" t="s">
        <v>684</v>
      </c>
      <c r="AD9" t="s">
        <v>685</v>
      </c>
      <c r="AE9" t="s">
        <v>686</v>
      </c>
      <c r="AF9" t="s">
        <v>687</v>
      </c>
    </row>
    <row r="10" spans="1:32" x14ac:dyDescent="0.25">
      <c r="A10" t="s">
        <v>691</v>
      </c>
      <c r="B10" t="s">
        <v>688</v>
      </c>
      <c r="C10" t="s">
        <v>689</v>
      </c>
      <c r="D10" t="s">
        <v>539</v>
      </c>
      <c r="E10" s="16">
        <v>30604</v>
      </c>
      <c r="F10" t="s">
        <v>690</v>
      </c>
      <c r="G10" t="s">
        <v>201</v>
      </c>
      <c r="H10" t="s">
        <v>201</v>
      </c>
      <c r="I10" t="s">
        <v>692</v>
      </c>
      <c r="J10" t="s">
        <v>297</v>
      </c>
      <c r="K10" t="s">
        <v>574</v>
      </c>
      <c r="L10" t="s">
        <v>575</v>
      </c>
      <c r="M10" t="s">
        <v>580</v>
      </c>
      <c r="N10" t="s">
        <v>693</v>
      </c>
      <c r="O10" t="s">
        <v>300</v>
      </c>
      <c r="P10" t="s">
        <v>578</v>
      </c>
      <c r="Q10" t="s">
        <v>694</v>
      </c>
      <c r="R10" s="16">
        <v>42023</v>
      </c>
      <c r="S10" t="s">
        <v>617</v>
      </c>
      <c r="T10">
        <v>1200</v>
      </c>
      <c r="U10" t="s">
        <v>580</v>
      </c>
      <c r="V10" t="s">
        <v>581</v>
      </c>
      <c r="W10" t="s">
        <v>582</v>
      </c>
      <c r="X10" s="16">
        <v>42023</v>
      </c>
      <c r="Y10" t="s">
        <v>651</v>
      </c>
      <c r="Z10" t="s">
        <v>582</v>
      </c>
      <c r="AA10" t="s">
        <v>695</v>
      </c>
      <c r="AB10" t="s">
        <v>696</v>
      </c>
      <c r="AC10" t="s">
        <v>697</v>
      </c>
      <c r="AD10" t="s">
        <v>698</v>
      </c>
      <c r="AE10" t="s">
        <v>699</v>
      </c>
      <c r="AF10" t="s">
        <v>700</v>
      </c>
    </row>
    <row r="11" spans="1:32" x14ac:dyDescent="0.25">
      <c r="A11" t="s">
        <v>704</v>
      </c>
      <c r="B11" t="s">
        <v>701</v>
      </c>
      <c r="C11" t="s">
        <v>702</v>
      </c>
      <c r="D11" t="s">
        <v>539</v>
      </c>
      <c r="E11" s="16">
        <v>33804</v>
      </c>
      <c r="F11" t="s">
        <v>703</v>
      </c>
      <c r="G11" t="s">
        <v>705</v>
      </c>
      <c r="H11" t="s">
        <v>201</v>
      </c>
      <c r="I11" t="s">
        <v>706</v>
      </c>
      <c r="J11" t="s">
        <v>296</v>
      </c>
      <c r="K11" t="s">
        <v>574</v>
      </c>
      <c r="L11" t="s">
        <v>575</v>
      </c>
      <c r="M11" t="s">
        <v>596</v>
      </c>
      <c r="N11" t="s">
        <v>707</v>
      </c>
      <c r="O11" t="s">
        <v>300</v>
      </c>
      <c r="P11" t="s">
        <v>649</v>
      </c>
      <c r="Q11" t="s">
        <v>708</v>
      </c>
      <c r="R11" s="16">
        <v>41577</v>
      </c>
      <c r="S11" t="s">
        <v>617</v>
      </c>
      <c r="T11">
        <v>3500</v>
      </c>
      <c r="U11" t="s">
        <v>580</v>
      </c>
      <c r="V11" t="s">
        <v>581</v>
      </c>
      <c r="W11" t="s">
        <v>582</v>
      </c>
      <c r="X11" s="16">
        <v>43299</v>
      </c>
      <c r="Y11" t="s">
        <v>651</v>
      </c>
      <c r="Z11" t="s">
        <v>582</v>
      </c>
      <c r="AA11" t="s">
        <v>709</v>
      </c>
      <c r="AB11" t="s">
        <v>710</v>
      </c>
      <c r="AC11" t="s">
        <v>711</v>
      </c>
      <c r="AD11" t="s">
        <v>712</v>
      </c>
      <c r="AE11" t="s">
        <v>713</v>
      </c>
      <c r="AF11" t="s">
        <v>714</v>
      </c>
    </row>
    <row r="12" spans="1:32" x14ac:dyDescent="0.25">
      <c r="A12" t="s">
        <v>718</v>
      </c>
      <c r="B12" t="s">
        <v>715</v>
      </c>
      <c r="C12" t="s">
        <v>716</v>
      </c>
      <c r="D12" t="s">
        <v>538</v>
      </c>
      <c r="E12" s="16">
        <v>30341</v>
      </c>
      <c r="F12" t="s">
        <v>717</v>
      </c>
      <c r="G12" t="s">
        <v>382</v>
      </c>
      <c r="H12" t="s">
        <v>382</v>
      </c>
      <c r="I12" t="s">
        <v>719</v>
      </c>
      <c r="J12" t="s">
        <v>295</v>
      </c>
      <c r="K12" t="s">
        <v>574</v>
      </c>
      <c r="L12" t="s">
        <v>575</v>
      </c>
      <c r="M12" t="s">
        <v>720</v>
      </c>
      <c r="N12" t="s">
        <v>721</v>
      </c>
      <c r="O12" t="s">
        <v>300</v>
      </c>
      <c r="P12" t="s">
        <v>578</v>
      </c>
      <c r="Q12" t="s">
        <v>722</v>
      </c>
      <c r="R12" s="16">
        <v>41698</v>
      </c>
      <c r="S12">
        <v>1</v>
      </c>
      <c r="T12">
        <v>5500</v>
      </c>
      <c r="U12" t="s">
        <v>723</v>
      </c>
      <c r="V12" t="s">
        <v>724</v>
      </c>
      <c r="W12" t="s">
        <v>582</v>
      </c>
      <c r="X12" s="16">
        <v>42738</v>
      </c>
      <c r="Y12" t="s">
        <v>583</v>
      </c>
      <c r="Z12" t="s">
        <v>582</v>
      </c>
      <c r="AA12" t="s">
        <v>725</v>
      </c>
      <c r="AB12" t="s">
        <v>726</v>
      </c>
      <c r="AC12" t="s">
        <v>727</v>
      </c>
      <c r="AD12" t="s">
        <v>728</v>
      </c>
      <c r="AE12" t="s">
        <v>729</v>
      </c>
      <c r="AF12" t="s">
        <v>730</v>
      </c>
    </row>
    <row r="13" spans="1:32" x14ac:dyDescent="0.25">
      <c r="A13" t="s">
        <v>734</v>
      </c>
      <c r="B13" t="s">
        <v>731</v>
      </c>
      <c r="C13" t="s">
        <v>732</v>
      </c>
      <c r="D13" t="s">
        <v>539</v>
      </c>
      <c r="E13" s="16">
        <v>31335</v>
      </c>
      <c r="F13" t="s">
        <v>733</v>
      </c>
      <c r="G13" t="s">
        <v>430</v>
      </c>
      <c r="H13" t="s">
        <v>735</v>
      </c>
      <c r="I13" t="s">
        <v>736</v>
      </c>
      <c r="J13" t="s">
        <v>297</v>
      </c>
      <c r="K13" t="s">
        <v>574</v>
      </c>
      <c r="L13" t="s">
        <v>575</v>
      </c>
      <c r="M13" t="s">
        <v>580</v>
      </c>
      <c r="N13" t="s">
        <v>737</v>
      </c>
      <c r="O13" t="s">
        <v>302</v>
      </c>
      <c r="P13" t="s">
        <v>615</v>
      </c>
      <c r="Q13" t="s">
        <v>738</v>
      </c>
      <c r="R13" s="16">
        <v>34522</v>
      </c>
      <c r="S13">
        <v>7</v>
      </c>
      <c r="T13">
        <v>500</v>
      </c>
      <c r="U13" t="s">
        <v>613</v>
      </c>
      <c r="V13" t="s">
        <v>618</v>
      </c>
      <c r="W13" t="s">
        <v>619</v>
      </c>
      <c r="X13" t="s">
        <v>617</v>
      </c>
      <c r="Y13" t="s">
        <v>617</v>
      </c>
      <c r="Z13" t="s">
        <v>582</v>
      </c>
      <c r="AA13" t="s">
        <v>739</v>
      </c>
      <c r="AB13" t="s">
        <v>740</v>
      </c>
      <c r="AC13" t="s">
        <v>741</v>
      </c>
      <c r="AD13" t="s">
        <v>742</v>
      </c>
      <c r="AE13" t="s">
        <v>743</v>
      </c>
      <c r="AF13" t="s">
        <v>744</v>
      </c>
    </row>
    <row r="14" spans="1:32" x14ac:dyDescent="0.25">
      <c r="A14" t="s">
        <v>748</v>
      </c>
      <c r="B14" t="s">
        <v>745</v>
      </c>
      <c r="C14" t="s">
        <v>746</v>
      </c>
      <c r="D14" t="s">
        <v>539</v>
      </c>
      <c r="E14" s="16">
        <v>31856</v>
      </c>
      <c r="F14" t="s">
        <v>747</v>
      </c>
      <c r="G14" t="s">
        <v>749</v>
      </c>
      <c r="H14" t="s">
        <v>382</v>
      </c>
      <c r="I14" t="s">
        <v>750</v>
      </c>
      <c r="J14" t="s">
        <v>296</v>
      </c>
      <c r="K14" t="s">
        <v>574</v>
      </c>
      <c r="L14" t="s">
        <v>575</v>
      </c>
      <c r="M14" t="s">
        <v>580</v>
      </c>
      <c r="N14" t="s">
        <v>751</v>
      </c>
      <c r="O14" t="s">
        <v>300</v>
      </c>
      <c r="P14" t="s">
        <v>649</v>
      </c>
      <c r="Q14" t="s">
        <v>752</v>
      </c>
      <c r="R14" s="16">
        <v>42517</v>
      </c>
      <c r="S14">
        <v>1</v>
      </c>
      <c r="T14">
        <v>10000</v>
      </c>
      <c r="U14" t="s">
        <v>580</v>
      </c>
      <c r="V14" t="s">
        <v>618</v>
      </c>
      <c r="W14" t="s">
        <v>582</v>
      </c>
      <c r="X14" s="16">
        <v>42768</v>
      </c>
      <c r="Y14" t="s">
        <v>651</v>
      </c>
      <c r="Z14" t="s">
        <v>582</v>
      </c>
      <c r="AA14" t="s">
        <v>753</v>
      </c>
      <c r="AB14" t="s">
        <v>754</v>
      </c>
      <c r="AC14" t="s">
        <v>755</v>
      </c>
      <c r="AD14" t="s">
        <v>756</v>
      </c>
      <c r="AE14" t="s">
        <v>757</v>
      </c>
      <c r="AF14" t="s">
        <v>758</v>
      </c>
    </row>
    <row r="15" spans="1:32" x14ac:dyDescent="0.25">
      <c r="A15" t="s">
        <v>762</v>
      </c>
      <c r="B15" t="s">
        <v>759</v>
      </c>
      <c r="C15" t="s">
        <v>760</v>
      </c>
      <c r="D15" t="s">
        <v>539</v>
      </c>
      <c r="E15" s="16">
        <v>28526</v>
      </c>
      <c r="F15" t="s">
        <v>761</v>
      </c>
      <c r="G15" t="s">
        <v>195</v>
      </c>
      <c r="H15" t="s">
        <v>227</v>
      </c>
      <c r="I15" t="s">
        <v>763</v>
      </c>
      <c r="J15" t="s">
        <v>297</v>
      </c>
      <c r="K15" t="s">
        <v>574</v>
      </c>
      <c r="L15" t="s">
        <v>575</v>
      </c>
      <c r="M15" t="s">
        <v>764</v>
      </c>
      <c r="N15" t="s">
        <v>765</v>
      </c>
      <c r="O15" t="s">
        <v>300</v>
      </c>
      <c r="P15" t="s">
        <v>615</v>
      </c>
      <c r="Q15" t="s">
        <v>766</v>
      </c>
      <c r="R15" s="16">
        <v>42658</v>
      </c>
      <c r="S15" t="s">
        <v>617</v>
      </c>
      <c r="T15">
        <v>300</v>
      </c>
      <c r="U15" t="s">
        <v>767</v>
      </c>
      <c r="V15" t="s">
        <v>667</v>
      </c>
      <c r="W15" t="s">
        <v>582</v>
      </c>
      <c r="X15" s="16">
        <v>42935</v>
      </c>
      <c r="Y15" t="s">
        <v>651</v>
      </c>
      <c r="Z15" t="s">
        <v>582</v>
      </c>
      <c r="AA15" t="s">
        <v>768</v>
      </c>
      <c r="AB15" t="s">
        <v>769</v>
      </c>
      <c r="AC15" t="s">
        <v>770</v>
      </c>
      <c r="AD15" t="s">
        <v>771</v>
      </c>
      <c r="AE15" t="s">
        <v>772</v>
      </c>
      <c r="AF15" t="s">
        <v>773</v>
      </c>
    </row>
    <row r="16" spans="1:32" x14ac:dyDescent="0.25">
      <c r="A16" t="s">
        <v>777</v>
      </c>
      <c r="B16" t="s">
        <v>774</v>
      </c>
      <c r="C16" t="s">
        <v>775</v>
      </c>
      <c r="D16" t="s">
        <v>539</v>
      </c>
      <c r="E16" s="16">
        <v>29116</v>
      </c>
      <c r="F16" t="s">
        <v>776</v>
      </c>
      <c r="G16" t="s">
        <v>220</v>
      </c>
      <c r="H16" t="s">
        <v>201</v>
      </c>
      <c r="I16" t="s">
        <v>778</v>
      </c>
      <c r="J16" t="s">
        <v>296</v>
      </c>
      <c r="K16" t="s">
        <v>574</v>
      </c>
      <c r="L16" t="s">
        <v>575</v>
      </c>
      <c r="M16" t="s">
        <v>633</v>
      </c>
      <c r="N16" t="s">
        <v>779</v>
      </c>
      <c r="O16" t="s">
        <v>300</v>
      </c>
      <c r="P16" t="s">
        <v>615</v>
      </c>
      <c r="Q16" t="s">
        <v>780</v>
      </c>
      <c r="R16" s="16">
        <v>43301</v>
      </c>
      <c r="S16" t="s">
        <v>617</v>
      </c>
      <c r="T16">
        <v>1000</v>
      </c>
      <c r="U16" t="s">
        <v>764</v>
      </c>
      <c r="V16" t="s">
        <v>667</v>
      </c>
      <c r="W16" t="s">
        <v>582</v>
      </c>
      <c r="X16" s="16">
        <v>43273</v>
      </c>
      <c r="Y16" t="s">
        <v>651</v>
      </c>
      <c r="Z16" t="s">
        <v>582</v>
      </c>
      <c r="AA16" t="s">
        <v>781</v>
      </c>
      <c r="AB16" t="s">
        <v>782</v>
      </c>
      <c r="AC16" t="s">
        <v>783</v>
      </c>
      <c r="AD16" t="s">
        <v>784</v>
      </c>
      <c r="AE16" t="s">
        <v>785</v>
      </c>
      <c r="AF16" t="s">
        <v>786</v>
      </c>
    </row>
    <row r="17" spans="1:32" x14ac:dyDescent="0.25">
      <c r="A17" t="s">
        <v>790</v>
      </c>
      <c r="B17" t="s">
        <v>787</v>
      </c>
      <c r="C17" t="s">
        <v>788</v>
      </c>
      <c r="D17" t="s">
        <v>539</v>
      </c>
      <c r="E17" s="16">
        <v>32560</v>
      </c>
      <c r="F17" t="s">
        <v>789</v>
      </c>
      <c r="G17" t="s">
        <v>382</v>
      </c>
      <c r="H17" t="s">
        <v>382</v>
      </c>
      <c r="I17" t="s">
        <v>791</v>
      </c>
      <c r="J17" t="s">
        <v>295</v>
      </c>
      <c r="K17" t="s">
        <v>574</v>
      </c>
      <c r="L17" t="s">
        <v>575</v>
      </c>
      <c r="M17" t="s">
        <v>633</v>
      </c>
      <c r="N17" t="s">
        <v>792</v>
      </c>
      <c r="O17" t="s">
        <v>300</v>
      </c>
      <c r="P17" t="s">
        <v>578</v>
      </c>
      <c r="Q17" t="s">
        <v>793</v>
      </c>
      <c r="R17" s="16">
        <v>42176</v>
      </c>
      <c r="S17" t="s">
        <v>617</v>
      </c>
      <c r="T17">
        <v>200</v>
      </c>
      <c r="U17" t="s">
        <v>633</v>
      </c>
      <c r="V17" t="s">
        <v>581</v>
      </c>
      <c r="W17" t="s">
        <v>582</v>
      </c>
      <c r="X17" s="16">
        <v>42176</v>
      </c>
      <c r="Y17" t="s">
        <v>794</v>
      </c>
      <c r="Z17" t="s">
        <v>582</v>
      </c>
      <c r="AA17" t="s">
        <v>795</v>
      </c>
      <c r="AB17" t="s">
        <v>796</v>
      </c>
      <c r="AC17" t="s">
        <v>797</v>
      </c>
      <c r="AD17" t="s">
        <v>798</v>
      </c>
      <c r="AE17" t="s">
        <v>799</v>
      </c>
      <c r="AF17" t="s">
        <v>800</v>
      </c>
    </row>
    <row r="18" spans="1:32" x14ac:dyDescent="0.25">
      <c r="A18" t="s">
        <v>804</v>
      </c>
      <c r="B18" t="s">
        <v>801</v>
      </c>
      <c r="C18" t="s">
        <v>802</v>
      </c>
      <c r="D18" t="s">
        <v>538</v>
      </c>
      <c r="E18" s="16">
        <v>34707</v>
      </c>
      <c r="F18" t="s">
        <v>803</v>
      </c>
      <c r="G18" t="s">
        <v>805</v>
      </c>
      <c r="H18" t="s">
        <v>806</v>
      </c>
      <c r="I18" t="s">
        <v>807</v>
      </c>
      <c r="J18" t="s">
        <v>295</v>
      </c>
      <c r="K18" t="s">
        <v>574</v>
      </c>
      <c r="L18" t="s">
        <v>575</v>
      </c>
      <c r="M18" t="s">
        <v>764</v>
      </c>
      <c r="N18" t="s">
        <v>808</v>
      </c>
      <c r="O18" t="s">
        <v>300</v>
      </c>
      <c r="P18" t="s">
        <v>649</v>
      </c>
      <c r="Q18" t="s">
        <v>809</v>
      </c>
      <c r="R18" s="16">
        <v>42736</v>
      </c>
      <c r="S18" t="s">
        <v>617</v>
      </c>
      <c r="T18">
        <v>6500</v>
      </c>
      <c r="U18" t="s">
        <v>764</v>
      </c>
      <c r="V18" t="s">
        <v>618</v>
      </c>
      <c r="W18" t="s">
        <v>582</v>
      </c>
      <c r="X18" s="16">
        <v>42893</v>
      </c>
      <c r="Y18" t="s">
        <v>810</v>
      </c>
      <c r="Z18" t="s">
        <v>582</v>
      </c>
      <c r="AA18" t="s">
        <v>811</v>
      </c>
      <c r="AB18" t="s">
        <v>812</v>
      </c>
      <c r="AC18" t="s">
        <v>813</v>
      </c>
      <c r="AD18" t="s">
        <v>814</v>
      </c>
      <c r="AE18" t="s">
        <v>815</v>
      </c>
      <c r="AF18" t="s">
        <v>816</v>
      </c>
    </row>
    <row r="19" spans="1:32" x14ac:dyDescent="0.25">
      <c r="A19" t="s">
        <v>804</v>
      </c>
      <c r="B19" t="s">
        <v>801</v>
      </c>
      <c r="C19" t="s">
        <v>802</v>
      </c>
      <c r="D19" t="s">
        <v>538</v>
      </c>
      <c r="E19" s="16">
        <v>34707</v>
      </c>
      <c r="F19" t="s">
        <v>803</v>
      </c>
      <c r="G19" t="s">
        <v>805</v>
      </c>
      <c r="H19" t="s">
        <v>806</v>
      </c>
      <c r="I19" t="s">
        <v>807</v>
      </c>
      <c r="J19" t="s">
        <v>295</v>
      </c>
      <c r="K19" t="s">
        <v>574</v>
      </c>
      <c r="L19" t="s">
        <v>575</v>
      </c>
      <c r="M19" t="s">
        <v>764</v>
      </c>
      <c r="N19" t="s">
        <v>808</v>
      </c>
      <c r="O19" t="s">
        <v>300</v>
      </c>
      <c r="P19" t="s">
        <v>649</v>
      </c>
      <c r="Q19" t="s">
        <v>809</v>
      </c>
      <c r="R19" s="16">
        <v>42736</v>
      </c>
      <c r="S19" t="s">
        <v>617</v>
      </c>
      <c r="T19">
        <v>6500</v>
      </c>
      <c r="U19" t="s">
        <v>764</v>
      </c>
      <c r="V19" t="s">
        <v>618</v>
      </c>
      <c r="W19" t="s">
        <v>582</v>
      </c>
      <c r="X19" s="16">
        <v>42893</v>
      </c>
      <c r="Y19" t="s">
        <v>810</v>
      </c>
      <c r="Z19" t="s">
        <v>582</v>
      </c>
      <c r="AA19" t="s">
        <v>811</v>
      </c>
      <c r="AB19" t="s">
        <v>812</v>
      </c>
      <c r="AC19" t="s">
        <v>813</v>
      </c>
      <c r="AD19" t="s">
        <v>814</v>
      </c>
      <c r="AE19" t="s">
        <v>815</v>
      </c>
      <c r="AF19" t="s">
        <v>816</v>
      </c>
    </row>
    <row r="20" spans="1:32" x14ac:dyDescent="0.25">
      <c r="A20" t="s">
        <v>820</v>
      </c>
      <c r="B20" t="s">
        <v>817</v>
      </c>
      <c r="C20" t="s">
        <v>818</v>
      </c>
      <c r="D20" t="s">
        <v>538</v>
      </c>
      <c r="E20" s="16">
        <v>32003</v>
      </c>
      <c r="F20" t="s">
        <v>819</v>
      </c>
      <c r="G20" t="s">
        <v>821</v>
      </c>
      <c r="H20" t="s">
        <v>227</v>
      </c>
      <c r="I20" t="s">
        <v>822</v>
      </c>
      <c r="J20" t="s">
        <v>296</v>
      </c>
      <c r="K20" t="s">
        <v>574</v>
      </c>
      <c r="L20" t="s">
        <v>575</v>
      </c>
      <c r="M20" t="s">
        <v>723</v>
      </c>
      <c r="N20" t="s">
        <v>823</v>
      </c>
      <c r="O20" t="s">
        <v>300</v>
      </c>
      <c r="P20" t="s">
        <v>649</v>
      </c>
      <c r="Q20" t="s">
        <v>824</v>
      </c>
      <c r="R20" s="16">
        <v>42430</v>
      </c>
      <c r="S20">
        <v>2</v>
      </c>
      <c r="T20">
        <v>10000</v>
      </c>
      <c r="U20" t="s">
        <v>633</v>
      </c>
      <c r="V20" t="s">
        <v>581</v>
      </c>
      <c r="W20" t="s">
        <v>582</v>
      </c>
      <c r="X20" s="16">
        <v>42430</v>
      </c>
      <c r="Y20" t="s">
        <v>825</v>
      </c>
      <c r="Z20" t="s">
        <v>582</v>
      </c>
      <c r="AA20" t="s">
        <v>826</v>
      </c>
      <c r="AB20" t="s">
        <v>827</v>
      </c>
      <c r="AC20" t="s">
        <v>828</v>
      </c>
      <c r="AD20" t="s">
        <v>829</v>
      </c>
      <c r="AE20" t="s">
        <v>830</v>
      </c>
      <c r="AF20" t="s">
        <v>831</v>
      </c>
    </row>
    <row r="21" spans="1:32" x14ac:dyDescent="0.25">
      <c r="A21" t="s">
        <v>820</v>
      </c>
      <c r="B21" t="s">
        <v>817</v>
      </c>
      <c r="C21" t="s">
        <v>818</v>
      </c>
      <c r="D21" t="s">
        <v>538</v>
      </c>
      <c r="E21" s="16">
        <v>32003</v>
      </c>
      <c r="F21" t="s">
        <v>819</v>
      </c>
      <c r="G21" t="s">
        <v>821</v>
      </c>
      <c r="H21" t="s">
        <v>227</v>
      </c>
      <c r="I21" t="s">
        <v>822</v>
      </c>
      <c r="J21" t="s">
        <v>296</v>
      </c>
      <c r="K21" t="s">
        <v>574</v>
      </c>
      <c r="L21" t="s">
        <v>575</v>
      </c>
      <c r="M21" t="s">
        <v>723</v>
      </c>
      <c r="N21" t="s">
        <v>823</v>
      </c>
      <c r="O21" t="s">
        <v>300</v>
      </c>
      <c r="P21" t="s">
        <v>649</v>
      </c>
      <c r="Q21" t="s">
        <v>824</v>
      </c>
      <c r="R21" s="16">
        <v>42430</v>
      </c>
      <c r="S21">
        <v>2</v>
      </c>
      <c r="T21">
        <v>10000</v>
      </c>
      <c r="U21" t="s">
        <v>633</v>
      </c>
      <c r="V21" t="s">
        <v>581</v>
      </c>
      <c r="W21" t="s">
        <v>582</v>
      </c>
      <c r="X21" s="16">
        <v>42430</v>
      </c>
      <c r="Y21" t="s">
        <v>825</v>
      </c>
      <c r="Z21" t="s">
        <v>582</v>
      </c>
      <c r="AA21" t="s">
        <v>826</v>
      </c>
      <c r="AB21" t="s">
        <v>827</v>
      </c>
      <c r="AC21" t="s">
        <v>828</v>
      </c>
      <c r="AD21" t="s">
        <v>829</v>
      </c>
      <c r="AE21" t="s">
        <v>830</v>
      </c>
      <c r="AF21" t="s">
        <v>831</v>
      </c>
    </row>
    <row r="22" spans="1:32" x14ac:dyDescent="0.25">
      <c r="A22" t="s">
        <v>820</v>
      </c>
      <c r="B22" t="s">
        <v>817</v>
      </c>
      <c r="C22" t="s">
        <v>818</v>
      </c>
      <c r="D22" t="s">
        <v>538</v>
      </c>
      <c r="E22" s="16">
        <v>32003</v>
      </c>
      <c r="F22" t="s">
        <v>819</v>
      </c>
      <c r="G22" t="s">
        <v>821</v>
      </c>
      <c r="H22" t="s">
        <v>227</v>
      </c>
      <c r="I22" t="s">
        <v>822</v>
      </c>
      <c r="J22" t="s">
        <v>296</v>
      </c>
      <c r="K22" t="s">
        <v>574</v>
      </c>
      <c r="L22" t="s">
        <v>575</v>
      </c>
      <c r="M22" t="s">
        <v>723</v>
      </c>
      <c r="N22" t="s">
        <v>823</v>
      </c>
      <c r="O22" t="s">
        <v>300</v>
      </c>
      <c r="P22" t="s">
        <v>649</v>
      </c>
      <c r="Q22" t="s">
        <v>824</v>
      </c>
      <c r="R22" s="16">
        <v>42430</v>
      </c>
      <c r="S22">
        <v>2</v>
      </c>
      <c r="T22">
        <v>10000</v>
      </c>
      <c r="U22" t="s">
        <v>633</v>
      </c>
      <c r="V22" t="s">
        <v>581</v>
      </c>
      <c r="W22" t="s">
        <v>582</v>
      </c>
      <c r="X22" s="16">
        <v>42430</v>
      </c>
      <c r="Y22" t="s">
        <v>825</v>
      </c>
      <c r="Z22" t="s">
        <v>582</v>
      </c>
      <c r="AA22" t="s">
        <v>826</v>
      </c>
      <c r="AB22" t="s">
        <v>827</v>
      </c>
      <c r="AC22" t="s">
        <v>828</v>
      </c>
      <c r="AD22" t="s">
        <v>829</v>
      </c>
      <c r="AE22" t="s">
        <v>830</v>
      </c>
      <c r="AF22" t="s">
        <v>831</v>
      </c>
    </row>
    <row r="23" spans="1:32" x14ac:dyDescent="0.25">
      <c r="A23" t="s">
        <v>835</v>
      </c>
      <c r="B23" t="s">
        <v>832</v>
      </c>
      <c r="C23" t="s">
        <v>833</v>
      </c>
      <c r="D23" t="s">
        <v>538</v>
      </c>
      <c r="E23" s="16">
        <v>31131</v>
      </c>
      <c r="F23" t="s">
        <v>834</v>
      </c>
      <c r="G23" t="s">
        <v>836</v>
      </c>
      <c r="H23" t="s">
        <v>229</v>
      </c>
      <c r="I23" t="s">
        <v>837</v>
      </c>
      <c r="J23" t="s">
        <v>295</v>
      </c>
      <c r="K23" t="s">
        <v>574</v>
      </c>
      <c r="L23" t="s">
        <v>575</v>
      </c>
      <c r="M23" t="s">
        <v>633</v>
      </c>
      <c r="N23" t="s">
        <v>838</v>
      </c>
      <c r="O23" t="s">
        <v>300</v>
      </c>
      <c r="P23" t="s">
        <v>578</v>
      </c>
      <c r="Q23" t="s">
        <v>839</v>
      </c>
      <c r="R23" s="16">
        <v>43235</v>
      </c>
      <c r="S23">
        <v>1</v>
      </c>
      <c r="T23">
        <v>500</v>
      </c>
      <c r="U23" t="s">
        <v>633</v>
      </c>
      <c r="V23" t="s">
        <v>581</v>
      </c>
      <c r="W23" t="s">
        <v>619</v>
      </c>
      <c r="X23" t="s">
        <v>617</v>
      </c>
      <c r="Y23" t="s">
        <v>617</v>
      </c>
      <c r="Z23" t="s">
        <v>582</v>
      </c>
      <c r="AA23" t="s">
        <v>840</v>
      </c>
      <c r="AB23" t="s">
        <v>841</v>
      </c>
      <c r="AC23" t="s">
        <v>842</v>
      </c>
      <c r="AD23" t="s">
        <v>843</v>
      </c>
      <c r="AE23" t="s">
        <v>844</v>
      </c>
      <c r="AF23" t="s">
        <v>845</v>
      </c>
    </row>
    <row r="24" spans="1:32" x14ac:dyDescent="0.25">
      <c r="A24" t="s">
        <v>849</v>
      </c>
      <c r="B24" t="s">
        <v>846</v>
      </c>
      <c r="C24" t="s">
        <v>847</v>
      </c>
      <c r="D24" t="s">
        <v>538</v>
      </c>
      <c r="E24" s="16">
        <v>34311</v>
      </c>
      <c r="F24" t="s">
        <v>848</v>
      </c>
      <c r="G24" t="s">
        <v>850</v>
      </c>
      <c r="H24" t="s">
        <v>851</v>
      </c>
      <c r="I24" t="s">
        <v>852</v>
      </c>
      <c r="J24" t="s">
        <v>297</v>
      </c>
      <c r="K24" t="s">
        <v>574</v>
      </c>
      <c r="L24" t="s">
        <v>575</v>
      </c>
      <c r="M24" t="s">
        <v>764</v>
      </c>
      <c r="N24" t="s">
        <v>853</v>
      </c>
      <c r="O24" t="s">
        <v>300</v>
      </c>
      <c r="P24" t="s">
        <v>615</v>
      </c>
      <c r="Q24" t="s">
        <v>854</v>
      </c>
      <c r="R24" s="16">
        <v>42837</v>
      </c>
      <c r="S24">
        <v>1</v>
      </c>
      <c r="T24">
        <v>4000</v>
      </c>
      <c r="U24" t="s">
        <v>723</v>
      </c>
      <c r="V24" t="s">
        <v>724</v>
      </c>
      <c r="W24" t="s">
        <v>582</v>
      </c>
      <c r="X24" s="16">
        <v>42892</v>
      </c>
      <c r="Y24" t="s">
        <v>651</v>
      </c>
      <c r="Z24" t="s">
        <v>582</v>
      </c>
      <c r="AA24" t="s">
        <v>855</v>
      </c>
      <c r="AB24" t="s">
        <v>856</v>
      </c>
      <c r="AC24" t="s">
        <v>857</v>
      </c>
      <c r="AD24" t="s">
        <v>858</v>
      </c>
      <c r="AE24" t="s">
        <v>859</v>
      </c>
      <c r="AF24" t="s">
        <v>860</v>
      </c>
    </row>
    <row r="25" spans="1:32" x14ac:dyDescent="0.25">
      <c r="A25" t="s">
        <v>82</v>
      </c>
      <c r="B25" t="s">
        <v>861</v>
      </c>
      <c r="C25" t="s">
        <v>862</v>
      </c>
      <c r="D25" t="s">
        <v>539</v>
      </c>
      <c r="E25" s="16">
        <v>35193</v>
      </c>
      <c r="F25" t="s">
        <v>142</v>
      </c>
      <c r="G25" t="s">
        <v>199</v>
      </c>
      <c r="H25" t="s">
        <v>382</v>
      </c>
      <c r="I25" t="s">
        <v>245</v>
      </c>
      <c r="J25" t="s">
        <v>296</v>
      </c>
      <c r="K25" t="s">
        <v>574</v>
      </c>
      <c r="L25" t="s">
        <v>575</v>
      </c>
      <c r="M25" t="s">
        <v>764</v>
      </c>
      <c r="N25" t="s">
        <v>863</v>
      </c>
      <c r="O25" t="s">
        <v>300</v>
      </c>
      <c r="P25" t="s">
        <v>578</v>
      </c>
      <c r="Q25" t="s">
        <v>864</v>
      </c>
      <c r="R25" s="16">
        <v>42036</v>
      </c>
      <c r="S25">
        <v>6</v>
      </c>
      <c r="T25">
        <v>4000</v>
      </c>
      <c r="U25" t="s">
        <v>633</v>
      </c>
      <c r="V25" t="s">
        <v>581</v>
      </c>
      <c r="W25" t="s">
        <v>582</v>
      </c>
      <c r="X25" s="16">
        <v>42584</v>
      </c>
      <c r="Y25" t="s">
        <v>651</v>
      </c>
      <c r="Z25" t="s">
        <v>582</v>
      </c>
      <c r="AA25" t="s">
        <v>865</v>
      </c>
      <c r="AB25" t="s">
        <v>866</v>
      </c>
      <c r="AC25" t="s">
        <v>867</v>
      </c>
      <c r="AD25" t="s">
        <v>868</v>
      </c>
      <c r="AE25" t="s">
        <v>869</v>
      </c>
      <c r="AF25" t="s">
        <v>870</v>
      </c>
    </row>
    <row r="26" spans="1:32" x14ac:dyDescent="0.25">
      <c r="A26" t="s">
        <v>874</v>
      </c>
      <c r="B26" t="s">
        <v>871</v>
      </c>
      <c r="C26" t="s">
        <v>872</v>
      </c>
      <c r="D26" t="s">
        <v>539</v>
      </c>
      <c r="E26" s="16">
        <v>23922</v>
      </c>
      <c r="F26" t="s">
        <v>873</v>
      </c>
      <c r="G26" t="s">
        <v>875</v>
      </c>
      <c r="H26" t="s">
        <v>382</v>
      </c>
      <c r="I26" t="s">
        <v>876</v>
      </c>
      <c r="J26" t="s">
        <v>297</v>
      </c>
      <c r="K26" t="s">
        <v>574</v>
      </c>
      <c r="L26" t="s">
        <v>575</v>
      </c>
      <c r="M26" t="s">
        <v>613</v>
      </c>
      <c r="N26" t="s">
        <v>877</v>
      </c>
      <c r="O26" t="s">
        <v>301</v>
      </c>
      <c r="P26" t="s">
        <v>649</v>
      </c>
      <c r="Q26" t="s">
        <v>878</v>
      </c>
      <c r="R26" s="16">
        <v>42322</v>
      </c>
      <c r="S26">
        <v>2</v>
      </c>
      <c r="T26">
        <v>15000</v>
      </c>
      <c r="U26" t="s">
        <v>576</v>
      </c>
      <c r="V26" t="s">
        <v>581</v>
      </c>
      <c r="W26" t="s">
        <v>582</v>
      </c>
      <c r="X26" s="16">
        <v>42230</v>
      </c>
      <c r="Y26" t="s">
        <v>651</v>
      </c>
      <c r="Z26" t="s">
        <v>582</v>
      </c>
      <c r="AA26" t="s">
        <v>879</v>
      </c>
      <c r="AB26" t="s">
        <v>880</v>
      </c>
      <c r="AC26" t="s">
        <v>881</v>
      </c>
      <c r="AD26" t="s">
        <v>882</v>
      </c>
      <c r="AE26" t="s">
        <v>883</v>
      </c>
      <c r="AF26" t="s">
        <v>884</v>
      </c>
    </row>
    <row r="27" spans="1:32" x14ac:dyDescent="0.25">
      <c r="A27" t="s">
        <v>888</v>
      </c>
      <c r="B27" t="s">
        <v>885</v>
      </c>
      <c r="C27" t="s">
        <v>886</v>
      </c>
      <c r="D27" t="s">
        <v>539</v>
      </c>
      <c r="E27" s="16">
        <v>33520</v>
      </c>
      <c r="F27" t="s">
        <v>887</v>
      </c>
      <c r="G27" t="s">
        <v>200</v>
      </c>
      <c r="H27" t="s">
        <v>228</v>
      </c>
      <c r="I27" t="s">
        <v>889</v>
      </c>
      <c r="J27" t="s">
        <v>296</v>
      </c>
      <c r="K27" t="s">
        <v>574</v>
      </c>
      <c r="L27" t="s">
        <v>575</v>
      </c>
      <c r="M27" t="s">
        <v>633</v>
      </c>
      <c r="N27" t="s">
        <v>890</v>
      </c>
      <c r="O27" t="s">
        <v>300</v>
      </c>
      <c r="P27" t="s">
        <v>578</v>
      </c>
      <c r="Q27" t="s">
        <v>891</v>
      </c>
      <c r="R27" s="16">
        <v>42462</v>
      </c>
      <c r="S27">
        <v>10</v>
      </c>
      <c r="T27">
        <v>6000</v>
      </c>
      <c r="U27" t="s">
        <v>633</v>
      </c>
      <c r="V27" t="s">
        <v>581</v>
      </c>
      <c r="W27" t="s">
        <v>582</v>
      </c>
      <c r="X27" s="16">
        <v>41407</v>
      </c>
      <c r="Y27" t="s">
        <v>892</v>
      </c>
      <c r="Z27" t="s">
        <v>582</v>
      </c>
      <c r="AA27" t="s">
        <v>893</v>
      </c>
      <c r="AB27" t="s">
        <v>894</v>
      </c>
      <c r="AC27" t="s">
        <v>895</v>
      </c>
      <c r="AD27" t="s">
        <v>896</v>
      </c>
      <c r="AE27" t="s">
        <v>897</v>
      </c>
      <c r="AF27" t="s">
        <v>898</v>
      </c>
    </row>
    <row r="28" spans="1:32" x14ac:dyDescent="0.25">
      <c r="A28" t="s">
        <v>902</v>
      </c>
      <c r="B28" t="s">
        <v>899</v>
      </c>
      <c r="C28" t="s">
        <v>900</v>
      </c>
      <c r="D28" t="s">
        <v>539</v>
      </c>
      <c r="E28" s="16">
        <v>34817</v>
      </c>
      <c r="F28" t="s">
        <v>901</v>
      </c>
      <c r="G28" t="s">
        <v>197</v>
      </c>
      <c r="H28" t="s">
        <v>611</v>
      </c>
      <c r="I28" t="s">
        <v>903</v>
      </c>
      <c r="J28" t="s">
        <v>295</v>
      </c>
      <c r="K28" t="s">
        <v>574</v>
      </c>
      <c r="L28" t="s">
        <v>575</v>
      </c>
      <c r="M28" t="s">
        <v>633</v>
      </c>
      <c r="N28" t="s">
        <v>904</v>
      </c>
      <c r="O28" t="s">
        <v>301</v>
      </c>
      <c r="P28" t="s">
        <v>649</v>
      </c>
      <c r="Q28" t="s">
        <v>905</v>
      </c>
      <c r="R28" s="16">
        <v>43191</v>
      </c>
      <c r="S28">
        <v>2</v>
      </c>
      <c r="T28">
        <v>4000</v>
      </c>
      <c r="U28" t="s">
        <v>633</v>
      </c>
      <c r="V28" t="s">
        <v>618</v>
      </c>
      <c r="W28" t="s">
        <v>582</v>
      </c>
      <c r="X28" s="16">
        <v>43215</v>
      </c>
      <c r="Y28" t="s">
        <v>583</v>
      </c>
      <c r="Z28" t="s">
        <v>582</v>
      </c>
      <c r="AA28" t="s">
        <v>906</v>
      </c>
      <c r="AB28" t="s">
        <v>907</v>
      </c>
      <c r="AC28" t="s">
        <v>908</v>
      </c>
      <c r="AD28" t="s">
        <v>909</v>
      </c>
      <c r="AE28" t="s">
        <v>910</v>
      </c>
      <c r="AF28" t="s">
        <v>911</v>
      </c>
    </row>
    <row r="29" spans="1:32" x14ac:dyDescent="0.25">
      <c r="A29" t="s">
        <v>902</v>
      </c>
      <c r="B29" t="s">
        <v>899</v>
      </c>
      <c r="C29" t="s">
        <v>900</v>
      </c>
      <c r="D29" t="s">
        <v>539</v>
      </c>
      <c r="E29" s="16">
        <v>34817</v>
      </c>
      <c r="F29" t="s">
        <v>901</v>
      </c>
      <c r="G29" t="s">
        <v>197</v>
      </c>
      <c r="H29" t="s">
        <v>611</v>
      </c>
      <c r="I29" t="s">
        <v>903</v>
      </c>
      <c r="J29" t="s">
        <v>295</v>
      </c>
      <c r="K29" t="s">
        <v>574</v>
      </c>
      <c r="L29" t="s">
        <v>575</v>
      </c>
      <c r="M29" t="s">
        <v>633</v>
      </c>
      <c r="N29" t="s">
        <v>904</v>
      </c>
      <c r="O29" t="s">
        <v>301</v>
      </c>
      <c r="P29" t="s">
        <v>649</v>
      </c>
      <c r="Q29" t="s">
        <v>905</v>
      </c>
      <c r="R29" s="16">
        <v>43191</v>
      </c>
      <c r="S29">
        <v>2</v>
      </c>
      <c r="T29">
        <v>4000</v>
      </c>
      <c r="U29" t="s">
        <v>633</v>
      </c>
      <c r="V29" t="s">
        <v>618</v>
      </c>
      <c r="W29" t="s">
        <v>582</v>
      </c>
      <c r="X29" s="16">
        <v>43215</v>
      </c>
      <c r="Y29" t="s">
        <v>583</v>
      </c>
      <c r="Z29" t="s">
        <v>582</v>
      </c>
      <c r="AA29" t="s">
        <v>906</v>
      </c>
      <c r="AB29" t="s">
        <v>907</v>
      </c>
      <c r="AC29" t="s">
        <v>908</v>
      </c>
      <c r="AD29" t="s">
        <v>909</v>
      </c>
      <c r="AE29" t="s">
        <v>910</v>
      </c>
      <c r="AF29" t="s">
        <v>911</v>
      </c>
    </row>
    <row r="30" spans="1:32" x14ac:dyDescent="0.25">
      <c r="A30" t="s">
        <v>915</v>
      </c>
      <c r="B30" t="s">
        <v>912</v>
      </c>
      <c r="C30" t="s">
        <v>913</v>
      </c>
      <c r="D30" t="s">
        <v>539</v>
      </c>
      <c r="E30" s="16">
        <v>31650</v>
      </c>
      <c r="F30" t="s">
        <v>914</v>
      </c>
      <c r="G30" t="s">
        <v>916</v>
      </c>
      <c r="H30" t="s">
        <v>382</v>
      </c>
      <c r="I30" t="s">
        <v>917</v>
      </c>
      <c r="J30" t="s">
        <v>295</v>
      </c>
      <c r="K30" t="s">
        <v>574</v>
      </c>
      <c r="L30" t="s">
        <v>575</v>
      </c>
      <c r="M30" t="s">
        <v>764</v>
      </c>
      <c r="N30" t="s">
        <v>918</v>
      </c>
      <c r="O30" t="s">
        <v>300</v>
      </c>
      <c r="P30" t="s">
        <v>649</v>
      </c>
      <c r="Q30" t="s">
        <v>919</v>
      </c>
      <c r="R30" s="16">
        <v>42901</v>
      </c>
      <c r="S30" t="s">
        <v>617</v>
      </c>
      <c r="T30">
        <v>1000</v>
      </c>
      <c r="U30" t="s">
        <v>767</v>
      </c>
      <c r="V30" t="s">
        <v>618</v>
      </c>
      <c r="W30" t="s">
        <v>582</v>
      </c>
      <c r="X30" s="16">
        <v>42931</v>
      </c>
      <c r="Y30" t="s">
        <v>920</v>
      </c>
      <c r="Z30" t="s">
        <v>582</v>
      </c>
      <c r="AA30" t="s">
        <v>921</v>
      </c>
      <c r="AB30" t="s">
        <v>922</v>
      </c>
      <c r="AC30" t="s">
        <v>923</v>
      </c>
      <c r="AD30" t="s">
        <v>924</v>
      </c>
      <c r="AE30" t="s">
        <v>925</v>
      </c>
      <c r="AF30" t="s">
        <v>926</v>
      </c>
    </row>
    <row r="31" spans="1:32" x14ac:dyDescent="0.25">
      <c r="A31" t="s">
        <v>930</v>
      </c>
      <c r="B31" t="s">
        <v>927</v>
      </c>
      <c r="C31" t="s">
        <v>928</v>
      </c>
      <c r="D31" t="s">
        <v>539</v>
      </c>
      <c r="E31" s="16">
        <v>32778</v>
      </c>
      <c r="F31" t="s">
        <v>929</v>
      </c>
      <c r="G31" t="s">
        <v>931</v>
      </c>
      <c r="H31" t="s">
        <v>382</v>
      </c>
      <c r="I31" t="s">
        <v>932</v>
      </c>
      <c r="J31" t="s">
        <v>295</v>
      </c>
      <c r="K31" t="s">
        <v>574</v>
      </c>
      <c r="L31" t="s">
        <v>575</v>
      </c>
      <c r="M31" t="s">
        <v>633</v>
      </c>
      <c r="N31" t="s">
        <v>933</v>
      </c>
      <c r="O31" t="s">
        <v>300</v>
      </c>
      <c r="P31" t="s">
        <v>615</v>
      </c>
      <c r="Q31" t="s">
        <v>934</v>
      </c>
      <c r="R31" s="16">
        <v>43333</v>
      </c>
      <c r="S31" t="s">
        <v>617</v>
      </c>
      <c r="T31">
        <v>1100</v>
      </c>
      <c r="U31" t="s">
        <v>633</v>
      </c>
      <c r="V31" t="s">
        <v>667</v>
      </c>
      <c r="W31" t="s">
        <v>619</v>
      </c>
      <c r="X31" s="16">
        <v>43334</v>
      </c>
      <c r="Y31" t="s">
        <v>935</v>
      </c>
      <c r="Z31" t="s">
        <v>582</v>
      </c>
      <c r="AA31" t="s">
        <v>936</v>
      </c>
      <c r="AB31" t="s">
        <v>937</v>
      </c>
      <c r="AC31" t="s">
        <v>938</v>
      </c>
      <c r="AD31" t="s">
        <v>939</v>
      </c>
      <c r="AE31" t="s">
        <v>940</v>
      </c>
      <c r="AF31" t="s">
        <v>941</v>
      </c>
    </row>
    <row r="32" spans="1:32" x14ac:dyDescent="0.25">
      <c r="A32" t="s">
        <v>945</v>
      </c>
      <c r="B32" t="s">
        <v>942</v>
      </c>
      <c r="C32" t="s">
        <v>943</v>
      </c>
      <c r="D32" t="s">
        <v>538</v>
      </c>
      <c r="E32" s="16">
        <v>33268</v>
      </c>
      <c r="F32" t="s">
        <v>944</v>
      </c>
      <c r="G32" t="s">
        <v>946</v>
      </c>
      <c r="H32" t="s">
        <v>851</v>
      </c>
      <c r="I32" t="s">
        <v>947</v>
      </c>
      <c r="J32" t="s">
        <v>296</v>
      </c>
      <c r="K32" t="s">
        <v>574</v>
      </c>
      <c r="L32" t="s">
        <v>575</v>
      </c>
      <c r="M32" t="s">
        <v>723</v>
      </c>
      <c r="N32" t="s">
        <v>948</v>
      </c>
      <c r="O32" t="s">
        <v>300</v>
      </c>
      <c r="P32" t="s">
        <v>649</v>
      </c>
      <c r="Q32" t="s">
        <v>949</v>
      </c>
      <c r="R32" s="16">
        <v>42644</v>
      </c>
      <c r="S32">
        <v>2</v>
      </c>
      <c r="T32">
        <v>10000</v>
      </c>
      <c r="U32" t="s">
        <v>580</v>
      </c>
      <c r="V32" t="s">
        <v>618</v>
      </c>
      <c r="W32" t="s">
        <v>582</v>
      </c>
      <c r="X32" s="16">
        <v>42716</v>
      </c>
      <c r="Y32" t="s">
        <v>950</v>
      </c>
      <c r="Z32" t="s">
        <v>582</v>
      </c>
      <c r="AA32" t="s">
        <v>951</v>
      </c>
      <c r="AB32" t="s">
        <v>952</v>
      </c>
      <c r="AC32" t="s">
        <v>953</v>
      </c>
      <c r="AD32" t="s">
        <v>954</v>
      </c>
      <c r="AE32" t="s">
        <v>955</v>
      </c>
      <c r="AF32" t="s">
        <v>956</v>
      </c>
    </row>
    <row r="33" spans="1:32" x14ac:dyDescent="0.25">
      <c r="A33" t="s">
        <v>960</v>
      </c>
      <c r="B33" t="s">
        <v>957</v>
      </c>
      <c r="C33" t="s">
        <v>958</v>
      </c>
      <c r="D33" t="s">
        <v>539</v>
      </c>
      <c r="E33" s="16">
        <v>32426</v>
      </c>
      <c r="F33" t="s">
        <v>959</v>
      </c>
      <c r="G33" t="s">
        <v>430</v>
      </c>
      <c r="H33" t="s">
        <v>735</v>
      </c>
      <c r="I33" t="s">
        <v>961</v>
      </c>
      <c r="J33" t="s">
        <v>297</v>
      </c>
      <c r="K33" t="s">
        <v>574</v>
      </c>
      <c r="L33" t="s">
        <v>575</v>
      </c>
      <c r="M33" t="s">
        <v>767</v>
      </c>
      <c r="N33" t="s">
        <v>962</v>
      </c>
      <c r="O33" t="s">
        <v>300</v>
      </c>
      <c r="P33" t="s">
        <v>578</v>
      </c>
      <c r="Q33" t="s">
        <v>963</v>
      </c>
      <c r="R33" s="16">
        <v>43110</v>
      </c>
      <c r="S33" t="s">
        <v>617</v>
      </c>
      <c r="T33">
        <v>500</v>
      </c>
      <c r="U33" t="s">
        <v>767</v>
      </c>
      <c r="V33" t="s">
        <v>581</v>
      </c>
      <c r="W33" t="s">
        <v>619</v>
      </c>
      <c r="X33" t="s">
        <v>617</v>
      </c>
      <c r="Y33" t="s">
        <v>617</v>
      </c>
      <c r="Z33" t="s">
        <v>582</v>
      </c>
      <c r="AA33" t="s">
        <v>964</v>
      </c>
      <c r="AB33" t="s">
        <v>965</v>
      </c>
      <c r="AC33" t="s">
        <v>966</v>
      </c>
      <c r="AD33" t="s">
        <v>967</v>
      </c>
      <c r="AE33" t="s">
        <v>968</v>
      </c>
      <c r="AF33" t="s">
        <v>969</v>
      </c>
    </row>
    <row r="34" spans="1:32" x14ac:dyDescent="0.25">
      <c r="A34" t="s">
        <v>973</v>
      </c>
      <c r="B34" t="s">
        <v>970</v>
      </c>
      <c r="C34" t="s">
        <v>971</v>
      </c>
      <c r="D34" t="s">
        <v>539</v>
      </c>
      <c r="E34" s="16">
        <v>30510</v>
      </c>
      <c r="F34" t="s">
        <v>972</v>
      </c>
      <c r="G34" t="s">
        <v>197</v>
      </c>
      <c r="H34" t="s">
        <v>611</v>
      </c>
      <c r="I34" t="s">
        <v>974</v>
      </c>
      <c r="J34" t="s">
        <v>297</v>
      </c>
      <c r="K34" t="s">
        <v>574</v>
      </c>
      <c r="L34" t="s">
        <v>575</v>
      </c>
      <c r="M34" t="s">
        <v>767</v>
      </c>
      <c r="N34" t="s">
        <v>975</v>
      </c>
      <c r="O34" t="s">
        <v>302</v>
      </c>
      <c r="P34" t="s">
        <v>578</v>
      </c>
      <c r="Q34" t="s">
        <v>976</v>
      </c>
      <c r="R34" s="16">
        <v>42078</v>
      </c>
      <c r="S34" t="s">
        <v>617</v>
      </c>
      <c r="T34">
        <v>260</v>
      </c>
      <c r="U34" t="s">
        <v>767</v>
      </c>
      <c r="V34" t="s">
        <v>581</v>
      </c>
      <c r="W34" t="s">
        <v>582</v>
      </c>
      <c r="X34" s="16">
        <v>43050</v>
      </c>
      <c r="Y34" t="s">
        <v>977</v>
      </c>
      <c r="Z34" t="s">
        <v>582</v>
      </c>
      <c r="AA34" t="s">
        <v>978</v>
      </c>
      <c r="AB34" t="s">
        <v>979</v>
      </c>
      <c r="AC34" t="s">
        <v>980</v>
      </c>
      <c r="AD34" t="s">
        <v>981</v>
      </c>
      <c r="AE34" t="s">
        <v>982</v>
      </c>
      <c r="AF34" t="s">
        <v>983</v>
      </c>
    </row>
    <row r="35" spans="1:32" x14ac:dyDescent="0.25">
      <c r="A35" t="s">
        <v>987</v>
      </c>
      <c r="B35" t="s">
        <v>984</v>
      </c>
      <c r="C35" t="s">
        <v>985</v>
      </c>
      <c r="D35" t="s">
        <v>538</v>
      </c>
      <c r="E35" s="16">
        <v>31107</v>
      </c>
      <c r="F35" t="s">
        <v>986</v>
      </c>
      <c r="G35" t="s">
        <v>382</v>
      </c>
      <c r="H35" t="s">
        <v>382</v>
      </c>
      <c r="I35" t="s">
        <v>988</v>
      </c>
      <c r="J35" t="s">
        <v>297</v>
      </c>
      <c r="K35" t="s">
        <v>574</v>
      </c>
      <c r="L35" t="s">
        <v>575</v>
      </c>
      <c r="M35" t="s">
        <v>767</v>
      </c>
      <c r="N35" t="s">
        <v>989</v>
      </c>
      <c r="O35" t="s">
        <v>301</v>
      </c>
      <c r="P35" t="s">
        <v>578</v>
      </c>
      <c r="Q35" t="s">
        <v>990</v>
      </c>
      <c r="R35" s="16">
        <v>43101</v>
      </c>
      <c r="S35" t="s">
        <v>617</v>
      </c>
      <c r="T35">
        <v>0</v>
      </c>
      <c r="U35" t="s">
        <v>767</v>
      </c>
      <c r="V35" t="s">
        <v>667</v>
      </c>
      <c r="W35" t="s">
        <v>582</v>
      </c>
      <c r="X35" s="16">
        <v>43313</v>
      </c>
      <c r="Y35" t="s">
        <v>991</v>
      </c>
      <c r="Z35" t="s">
        <v>582</v>
      </c>
      <c r="AA35" t="s">
        <v>992</v>
      </c>
      <c r="AB35" t="s">
        <v>993</v>
      </c>
      <c r="AC35" t="s">
        <v>994</v>
      </c>
      <c r="AD35" t="s">
        <v>995</v>
      </c>
      <c r="AE35" t="s">
        <v>996</v>
      </c>
      <c r="AF35" t="s">
        <v>997</v>
      </c>
    </row>
    <row r="36" spans="1:32" x14ac:dyDescent="0.25">
      <c r="A36" t="s">
        <v>1001</v>
      </c>
      <c r="B36" t="s">
        <v>998</v>
      </c>
      <c r="C36" t="s">
        <v>999</v>
      </c>
      <c r="D36" t="s">
        <v>539</v>
      </c>
      <c r="E36" s="16">
        <v>34799</v>
      </c>
      <c r="F36" t="s">
        <v>1000</v>
      </c>
      <c r="G36" t="s">
        <v>1002</v>
      </c>
      <c r="H36" t="s">
        <v>611</v>
      </c>
      <c r="I36" t="s">
        <v>1003</v>
      </c>
      <c r="J36" t="s">
        <v>595</v>
      </c>
      <c r="K36" t="s">
        <v>574</v>
      </c>
      <c r="L36" t="s">
        <v>575</v>
      </c>
      <c r="M36" t="s">
        <v>580</v>
      </c>
      <c r="N36" t="s">
        <v>1004</v>
      </c>
      <c r="O36" t="s">
        <v>300</v>
      </c>
      <c r="P36" t="s">
        <v>578</v>
      </c>
      <c r="Q36" t="s">
        <v>1005</v>
      </c>
      <c r="R36" s="16">
        <v>43191</v>
      </c>
      <c r="S36">
        <v>2</v>
      </c>
      <c r="T36">
        <v>5000</v>
      </c>
      <c r="U36" t="s">
        <v>767</v>
      </c>
      <c r="V36" t="s">
        <v>581</v>
      </c>
      <c r="W36" t="s">
        <v>582</v>
      </c>
      <c r="X36" s="16">
        <v>43160</v>
      </c>
      <c r="Y36" t="s">
        <v>920</v>
      </c>
      <c r="Z36" t="s">
        <v>582</v>
      </c>
      <c r="AA36" t="s">
        <v>1006</v>
      </c>
      <c r="AB36" t="s">
        <v>1007</v>
      </c>
      <c r="AC36" t="s">
        <v>1008</v>
      </c>
      <c r="AD36" t="s">
        <v>1009</v>
      </c>
      <c r="AE36" t="s">
        <v>1010</v>
      </c>
      <c r="AF36" t="s">
        <v>1011</v>
      </c>
    </row>
    <row r="37" spans="1:32" x14ac:dyDescent="0.25">
      <c r="A37" t="s">
        <v>1001</v>
      </c>
      <c r="B37" t="s">
        <v>998</v>
      </c>
      <c r="C37" t="s">
        <v>999</v>
      </c>
      <c r="D37" t="s">
        <v>539</v>
      </c>
      <c r="E37" s="16">
        <v>34799</v>
      </c>
      <c r="F37" t="s">
        <v>1000</v>
      </c>
      <c r="G37" t="s">
        <v>1002</v>
      </c>
      <c r="H37" t="s">
        <v>611</v>
      </c>
      <c r="I37" t="s">
        <v>1003</v>
      </c>
      <c r="J37" t="s">
        <v>595</v>
      </c>
      <c r="K37" t="s">
        <v>574</v>
      </c>
      <c r="L37" t="s">
        <v>575</v>
      </c>
      <c r="M37" t="s">
        <v>580</v>
      </c>
      <c r="N37" t="s">
        <v>1004</v>
      </c>
      <c r="O37" t="s">
        <v>300</v>
      </c>
      <c r="P37" t="s">
        <v>578</v>
      </c>
      <c r="Q37" t="s">
        <v>1005</v>
      </c>
      <c r="R37" s="16">
        <v>43191</v>
      </c>
      <c r="S37">
        <v>2</v>
      </c>
      <c r="T37">
        <v>5000</v>
      </c>
      <c r="U37" t="s">
        <v>767</v>
      </c>
      <c r="V37" t="s">
        <v>581</v>
      </c>
      <c r="W37" t="s">
        <v>582</v>
      </c>
      <c r="X37" s="16">
        <v>43160</v>
      </c>
      <c r="Y37" t="s">
        <v>920</v>
      </c>
      <c r="Z37" t="s">
        <v>582</v>
      </c>
      <c r="AA37" t="s">
        <v>1006</v>
      </c>
      <c r="AB37" t="s">
        <v>1007</v>
      </c>
      <c r="AC37" t="s">
        <v>1008</v>
      </c>
      <c r="AD37" t="s">
        <v>1009</v>
      </c>
      <c r="AE37" t="s">
        <v>1010</v>
      </c>
      <c r="AF37" t="s">
        <v>1011</v>
      </c>
    </row>
    <row r="38" spans="1:32" x14ac:dyDescent="0.25">
      <c r="A38" t="s">
        <v>100</v>
      </c>
      <c r="B38" t="s">
        <v>1012</v>
      </c>
      <c r="C38" t="s">
        <v>1013</v>
      </c>
      <c r="D38" t="s">
        <v>539</v>
      </c>
      <c r="E38" s="16">
        <v>30259</v>
      </c>
      <c r="F38" t="s">
        <v>160</v>
      </c>
      <c r="G38" t="s">
        <v>207</v>
      </c>
      <c r="H38" t="s">
        <v>226</v>
      </c>
      <c r="I38" t="s">
        <v>263</v>
      </c>
      <c r="J38" t="s">
        <v>299</v>
      </c>
      <c r="K38" t="s">
        <v>574</v>
      </c>
      <c r="L38" t="s">
        <v>575</v>
      </c>
      <c r="M38" t="s">
        <v>613</v>
      </c>
      <c r="N38" t="s">
        <v>1014</v>
      </c>
      <c r="O38" t="s">
        <v>300</v>
      </c>
      <c r="P38" t="s">
        <v>649</v>
      </c>
      <c r="Q38" t="s">
        <v>1015</v>
      </c>
      <c r="R38" s="16">
        <v>43214</v>
      </c>
      <c r="S38" t="s">
        <v>617</v>
      </c>
      <c r="T38">
        <v>3300</v>
      </c>
      <c r="U38" t="s">
        <v>633</v>
      </c>
      <c r="V38" t="s">
        <v>581</v>
      </c>
      <c r="W38" t="s">
        <v>582</v>
      </c>
      <c r="X38" s="16">
        <v>43210</v>
      </c>
      <c r="Y38" t="s">
        <v>651</v>
      </c>
      <c r="Z38" t="s">
        <v>582</v>
      </c>
      <c r="AA38" t="s">
        <v>1016</v>
      </c>
      <c r="AB38" t="s">
        <v>313</v>
      </c>
      <c r="AC38" t="s">
        <v>331</v>
      </c>
      <c r="AD38" t="s">
        <v>1017</v>
      </c>
      <c r="AE38" t="s">
        <v>1018</v>
      </c>
      <c r="AF38" t="s">
        <v>369</v>
      </c>
    </row>
    <row r="39" spans="1:32" x14ac:dyDescent="0.25">
      <c r="A39" t="s">
        <v>119</v>
      </c>
      <c r="B39" t="s">
        <v>1019</v>
      </c>
      <c r="C39" t="s">
        <v>1020</v>
      </c>
      <c r="D39" t="s">
        <v>538</v>
      </c>
      <c r="E39" s="16">
        <v>32912</v>
      </c>
      <c r="F39" t="s">
        <v>179</v>
      </c>
      <c r="G39" t="s">
        <v>217</v>
      </c>
      <c r="H39" t="s">
        <v>851</v>
      </c>
      <c r="I39" t="s">
        <v>282</v>
      </c>
      <c r="J39" t="s">
        <v>297</v>
      </c>
      <c r="K39" t="s">
        <v>574</v>
      </c>
      <c r="L39" t="s">
        <v>575</v>
      </c>
      <c r="M39" t="s">
        <v>764</v>
      </c>
      <c r="N39" t="s">
        <v>1021</v>
      </c>
      <c r="O39" t="s">
        <v>301</v>
      </c>
      <c r="P39" t="s">
        <v>649</v>
      </c>
      <c r="Q39" t="s">
        <v>1022</v>
      </c>
      <c r="R39" s="16">
        <v>43221</v>
      </c>
      <c r="S39" t="s">
        <v>617</v>
      </c>
      <c r="T39">
        <v>2800</v>
      </c>
      <c r="U39" t="s">
        <v>580</v>
      </c>
      <c r="V39" t="s">
        <v>581</v>
      </c>
      <c r="W39" t="s">
        <v>619</v>
      </c>
      <c r="X39" t="s">
        <v>617</v>
      </c>
      <c r="Y39" t="s">
        <v>617</v>
      </c>
      <c r="Z39" t="s">
        <v>582</v>
      </c>
      <c r="AA39" t="s">
        <v>1023</v>
      </c>
      <c r="AB39" t="s">
        <v>1024</v>
      </c>
      <c r="AC39" t="s">
        <v>1025</v>
      </c>
      <c r="AD39" t="s">
        <v>1026</v>
      </c>
      <c r="AE39" t="s">
        <v>1027</v>
      </c>
      <c r="AF39" t="s">
        <v>376</v>
      </c>
    </row>
    <row r="40" spans="1:32" x14ac:dyDescent="0.25">
      <c r="A40" t="s">
        <v>1031</v>
      </c>
      <c r="B40" t="s">
        <v>1028</v>
      </c>
      <c r="C40" t="s">
        <v>1029</v>
      </c>
      <c r="D40" t="s">
        <v>539</v>
      </c>
      <c r="E40" s="16">
        <v>32054</v>
      </c>
      <c r="F40" t="s">
        <v>1030</v>
      </c>
      <c r="G40" t="s">
        <v>205</v>
      </c>
      <c r="H40" t="s">
        <v>201</v>
      </c>
      <c r="I40" t="s">
        <v>1032</v>
      </c>
      <c r="J40" t="s">
        <v>295</v>
      </c>
      <c r="K40" t="s">
        <v>574</v>
      </c>
      <c r="L40" t="s">
        <v>575</v>
      </c>
      <c r="M40" t="s">
        <v>764</v>
      </c>
      <c r="N40" t="s">
        <v>1033</v>
      </c>
      <c r="O40" t="s">
        <v>300</v>
      </c>
      <c r="P40" t="s">
        <v>578</v>
      </c>
      <c r="Q40" t="s">
        <v>1034</v>
      </c>
      <c r="R40" s="16">
        <v>36545</v>
      </c>
      <c r="S40">
        <v>1</v>
      </c>
      <c r="T40">
        <v>900</v>
      </c>
      <c r="U40" t="s">
        <v>580</v>
      </c>
      <c r="V40" t="s">
        <v>618</v>
      </c>
      <c r="W40" t="s">
        <v>582</v>
      </c>
      <c r="X40" s="16">
        <v>42738</v>
      </c>
      <c r="Y40" t="s">
        <v>651</v>
      </c>
      <c r="Z40" t="s">
        <v>582</v>
      </c>
      <c r="AA40" t="s">
        <v>1035</v>
      </c>
      <c r="AB40" t="s">
        <v>1036</v>
      </c>
      <c r="AC40" t="s">
        <v>1037</v>
      </c>
      <c r="AD40" t="s">
        <v>1038</v>
      </c>
      <c r="AE40" t="s">
        <v>1039</v>
      </c>
      <c r="AF40" t="s">
        <v>1040</v>
      </c>
    </row>
    <row r="41" spans="1:32" x14ac:dyDescent="0.25">
      <c r="A41" t="s">
        <v>93</v>
      </c>
      <c r="B41" t="s">
        <v>1041</v>
      </c>
      <c r="C41" t="s">
        <v>1042</v>
      </c>
      <c r="D41" t="s">
        <v>539</v>
      </c>
      <c r="E41" s="16">
        <v>33106</v>
      </c>
      <c r="F41" t="s">
        <v>153</v>
      </c>
      <c r="G41" t="s">
        <v>1043</v>
      </c>
      <c r="H41" t="s">
        <v>1044</v>
      </c>
      <c r="I41" t="s">
        <v>256</v>
      </c>
      <c r="J41" t="s">
        <v>296</v>
      </c>
      <c r="K41" t="s">
        <v>574</v>
      </c>
      <c r="L41" t="s">
        <v>1045</v>
      </c>
      <c r="M41" t="s">
        <v>723</v>
      </c>
      <c r="N41" t="s">
        <v>1046</v>
      </c>
      <c r="O41" t="s">
        <v>300</v>
      </c>
      <c r="P41" t="s">
        <v>578</v>
      </c>
      <c r="Q41" t="s">
        <v>1047</v>
      </c>
      <c r="R41" s="16">
        <v>39457</v>
      </c>
      <c r="S41">
        <v>1</v>
      </c>
      <c r="T41">
        <v>1900</v>
      </c>
      <c r="U41" t="s">
        <v>764</v>
      </c>
      <c r="V41" t="s">
        <v>581</v>
      </c>
      <c r="W41" t="s">
        <v>582</v>
      </c>
      <c r="X41" s="16">
        <v>40226</v>
      </c>
      <c r="Y41" t="s">
        <v>1048</v>
      </c>
      <c r="Z41" t="s">
        <v>582</v>
      </c>
      <c r="AA41" t="s">
        <v>306</v>
      </c>
      <c r="AB41" t="s">
        <v>1049</v>
      </c>
      <c r="AC41" t="s">
        <v>1050</v>
      </c>
      <c r="AD41" t="s">
        <v>339</v>
      </c>
      <c r="AE41" t="s">
        <v>1051</v>
      </c>
      <c r="AF41" t="s">
        <v>1052</v>
      </c>
    </row>
    <row r="42" spans="1:32" x14ac:dyDescent="0.25">
      <c r="A42" t="s">
        <v>1056</v>
      </c>
      <c r="B42" t="s">
        <v>1053</v>
      </c>
      <c r="C42" t="s">
        <v>1054</v>
      </c>
      <c r="D42" t="s">
        <v>539</v>
      </c>
      <c r="E42" s="16">
        <v>32199</v>
      </c>
      <c r="F42" t="s">
        <v>1055</v>
      </c>
      <c r="G42" t="s">
        <v>1057</v>
      </c>
      <c r="H42" t="s">
        <v>382</v>
      </c>
      <c r="I42" t="s">
        <v>1058</v>
      </c>
      <c r="J42" t="s">
        <v>295</v>
      </c>
      <c r="K42" t="s">
        <v>574</v>
      </c>
      <c r="L42" t="s">
        <v>1045</v>
      </c>
      <c r="M42" t="s">
        <v>633</v>
      </c>
      <c r="N42" t="s">
        <v>1059</v>
      </c>
      <c r="O42" t="s">
        <v>300</v>
      </c>
      <c r="P42" t="s">
        <v>578</v>
      </c>
      <c r="Q42" t="s">
        <v>1060</v>
      </c>
      <c r="R42" s="16">
        <v>41368</v>
      </c>
      <c r="S42" t="s">
        <v>617</v>
      </c>
      <c r="T42">
        <v>1500</v>
      </c>
      <c r="U42" t="s">
        <v>633</v>
      </c>
      <c r="V42" t="s">
        <v>581</v>
      </c>
      <c r="W42" t="s">
        <v>582</v>
      </c>
      <c r="X42" s="16">
        <v>42270</v>
      </c>
      <c r="Y42" t="s">
        <v>651</v>
      </c>
      <c r="Z42" t="s">
        <v>582</v>
      </c>
      <c r="AA42" t="s">
        <v>1061</v>
      </c>
      <c r="AB42" t="s">
        <v>1062</v>
      </c>
      <c r="AC42" t="s">
        <v>1063</v>
      </c>
      <c r="AD42" t="s">
        <v>1064</v>
      </c>
      <c r="AE42" t="s">
        <v>1065</v>
      </c>
      <c r="AF42" t="s">
        <v>1066</v>
      </c>
    </row>
    <row r="43" spans="1:32" x14ac:dyDescent="0.25">
      <c r="A43" t="s">
        <v>1070</v>
      </c>
      <c r="B43" t="s">
        <v>1067</v>
      </c>
      <c r="C43" t="s">
        <v>1068</v>
      </c>
      <c r="D43" t="s">
        <v>539</v>
      </c>
      <c r="E43" s="16">
        <v>32907</v>
      </c>
      <c r="F43" t="s">
        <v>1069</v>
      </c>
      <c r="G43" t="s">
        <v>201</v>
      </c>
      <c r="H43" t="s">
        <v>201</v>
      </c>
      <c r="I43" t="s">
        <v>1071</v>
      </c>
      <c r="J43" t="s">
        <v>296</v>
      </c>
      <c r="K43" t="s">
        <v>574</v>
      </c>
      <c r="L43" t="s">
        <v>575</v>
      </c>
      <c r="M43" t="s">
        <v>633</v>
      </c>
      <c r="N43" t="s">
        <v>1072</v>
      </c>
      <c r="O43" t="s">
        <v>300</v>
      </c>
      <c r="P43" t="s">
        <v>578</v>
      </c>
      <c r="Q43" t="s">
        <v>1073</v>
      </c>
      <c r="R43" s="16">
        <v>43160</v>
      </c>
      <c r="S43" t="s">
        <v>617</v>
      </c>
      <c r="T43">
        <v>75</v>
      </c>
      <c r="U43" t="s">
        <v>767</v>
      </c>
      <c r="V43" t="s">
        <v>581</v>
      </c>
      <c r="W43" t="s">
        <v>619</v>
      </c>
      <c r="X43" t="s">
        <v>617</v>
      </c>
      <c r="Y43" t="s">
        <v>617</v>
      </c>
      <c r="Z43" t="s">
        <v>582</v>
      </c>
      <c r="AA43" t="s">
        <v>1074</v>
      </c>
      <c r="AB43" t="s">
        <v>1075</v>
      </c>
      <c r="AC43" t="s">
        <v>1076</v>
      </c>
      <c r="AD43" t="s">
        <v>1077</v>
      </c>
      <c r="AE43" t="s">
        <v>1078</v>
      </c>
      <c r="AF43" t="s">
        <v>1079</v>
      </c>
    </row>
    <row r="44" spans="1:32" x14ac:dyDescent="0.25">
      <c r="A44" t="s">
        <v>1083</v>
      </c>
      <c r="B44" t="s">
        <v>1080</v>
      </c>
      <c r="C44" t="s">
        <v>1081</v>
      </c>
      <c r="D44" t="s">
        <v>538</v>
      </c>
      <c r="E44" s="16">
        <v>32079</v>
      </c>
      <c r="F44" t="s">
        <v>1082</v>
      </c>
      <c r="G44" t="s">
        <v>1084</v>
      </c>
      <c r="H44" t="s">
        <v>230</v>
      </c>
      <c r="I44" t="s">
        <v>1085</v>
      </c>
      <c r="J44" t="s">
        <v>296</v>
      </c>
      <c r="K44" t="s">
        <v>574</v>
      </c>
      <c r="L44" t="s">
        <v>575</v>
      </c>
      <c r="M44" t="s">
        <v>580</v>
      </c>
      <c r="N44" t="s">
        <v>1086</v>
      </c>
      <c r="O44" t="s">
        <v>300</v>
      </c>
      <c r="P44" t="s">
        <v>578</v>
      </c>
      <c r="Q44" t="s">
        <v>1087</v>
      </c>
      <c r="R44" s="16">
        <v>42716</v>
      </c>
      <c r="S44">
        <v>1</v>
      </c>
      <c r="T44">
        <v>660</v>
      </c>
      <c r="U44" t="s">
        <v>633</v>
      </c>
      <c r="V44" t="s">
        <v>581</v>
      </c>
      <c r="W44" t="s">
        <v>582</v>
      </c>
      <c r="X44" s="16">
        <v>43041</v>
      </c>
      <c r="Y44" t="s">
        <v>1088</v>
      </c>
      <c r="Z44" t="s">
        <v>582</v>
      </c>
      <c r="AA44" t="s">
        <v>1089</v>
      </c>
      <c r="AB44" t="s">
        <v>1090</v>
      </c>
      <c r="AC44" t="s">
        <v>1091</v>
      </c>
      <c r="AD44" t="s">
        <v>1092</v>
      </c>
      <c r="AE44" t="s">
        <v>1093</v>
      </c>
      <c r="AF44" t="s">
        <v>1094</v>
      </c>
    </row>
    <row r="45" spans="1:32" x14ac:dyDescent="0.25">
      <c r="A45" t="s">
        <v>1098</v>
      </c>
      <c r="B45" t="s">
        <v>1095</v>
      </c>
      <c r="C45" t="s">
        <v>1096</v>
      </c>
      <c r="D45" t="s">
        <v>539</v>
      </c>
      <c r="E45" s="16">
        <v>29789</v>
      </c>
      <c r="F45" t="s">
        <v>1097</v>
      </c>
      <c r="G45" t="s">
        <v>1099</v>
      </c>
      <c r="H45" t="s">
        <v>229</v>
      </c>
      <c r="I45" t="s">
        <v>1100</v>
      </c>
      <c r="J45" t="s">
        <v>295</v>
      </c>
      <c r="K45" t="s">
        <v>574</v>
      </c>
      <c r="L45" t="s">
        <v>575</v>
      </c>
      <c r="M45" t="s">
        <v>580</v>
      </c>
      <c r="N45" t="s">
        <v>1101</v>
      </c>
      <c r="O45" t="s">
        <v>301</v>
      </c>
      <c r="P45" t="s">
        <v>578</v>
      </c>
      <c r="Q45" t="s">
        <v>1102</v>
      </c>
      <c r="R45" s="16">
        <v>41275</v>
      </c>
      <c r="S45" t="s">
        <v>617</v>
      </c>
      <c r="T45">
        <v>100</v>
      </c>
      <c r="U45" t="s">
        <v>633</v>
      </c>
      <c r="V45" t="s">
        <v>581</v>
      </c>
      <c r="W45" t="s">
        <v>582</v>
      </c>
      <c r="X45" s="16">
        <v>41275</v>
      </c>
      <c r="Y45" t="s">
        <v>651</v>
      </c>
      <c r="Z45" t="s">
        <v>582</v>
      </c>
      <c r="AA45" t="s">
        <v>1103</v>
      </c>
      <c r="AB45" t="s">
        <v>1104</v>
      </c>
      <c r="AC45" t="s">
        <v>1105</v>
      </c>
      <c r="AD45" t="s">
        <v>1106</v>
      </c>
      <c r="AE45" t="s">
        <v>1107</v>
      </c>
      <c r="AF45" t="s">
        <v>1108</v>
      </c>
    </row>
    <row r="46" spans="1:32" x14ac:dyDescent="0.25">
      <c r="A46" t="s">
        <v>1111</v>
      </c>
      <c r="B46" t="s">
        <v>1109</v>
      </c>
      <c r="C46" t="s">
        <v>775</v>
      </c>
      <c r="D46" t="s">
        <v>539</v>
      </c>
      <c r="E46" s="16">
        <v>31442</v>
      </c>
      <c r="F46" t="s">
        <v>1110</v>
      </c>
      <c r="G46" t="s">
        <v>1112</v>
      </c>
      <c r="H46" t="s">
        <v>227</v>
      </c>
      <c r="I46" t="s">
        <v>1113</v>
      </c>
      <c r="J46" t="s">
        <v>297</v>
      </c>
      <c r="K46" t="s">
        <v>574</v>
      </c>
      <c r="L46" t="s">
        <v>575</v>
      </c>
      <c r="M46" t="s">
        <v>767</v>
      </c>
      <c r="N46" t="s">
        <v>1114</v>
      </c>
      <c r="O46" t="s">
        <v>301</v>
      </c>
      <c r="P46" t="s">
        <v>578</v>
      </c>
      <c r="Q46" t="s">
        <v>1115</v>
      </c>
      <c r="R46" s="16">
        <v>42583</v>
      </c>
      <c r="S46" t="s">
        <v>617</v>
      </c>
      <c r="T46">
        <v>0</v>
      </c>
      <c r="U46" t="s">
        <v>767</v>
      </c>
      <c r="V46" t="s">
        <v>667</v>
      </c>
      <c r="W46" t="s">
        <v>582</v>
      </c>
      <c r="X46" s="16">
        <v>42583</v>
      </c>
      <c r="Y46" t="s">
        <v>1116</v>
      </c>
      <c r="Z46" t="s">
        <v>582</v>
      </c>
      <c r="AA46" t="s">
        <v>1117</v>
      </c>
      <c r="AB46" t="s">
        <v>1118</v>
      </c>
      <c r="AC46" t="s">
        <v>1119</v>
      </c>
      <c r="AD46" t="s">
        <v>1120</v>
      </c>
      <c r="AE46" t="s">
        <v>1121</v>
      </c>
      <c r="AF46" t="s">
        <v>1122</v>
      </c>
    </row>
    <row r="47" spans="1:32" x14ac:dyDescent="0.25">
      <c r="A47" t="s">
        <v>1126</v>
      </c>
      <c r="B47" t="s">
        <v>1123</v>
      </c>
      <c r="C47" t="s">
        <v>1124</v>
      </c>
      <c r="D47" t="s">
        <v>538</v>
      </c>
      <c r="E47" s="16">
        <v>35199</v>
      </c>
      <c r="F47" t="s">
        <v>1125</v>
      </c>
      <c r="G47" t="s">
        <v>195</v>
      </c>
      <c r="H47" t="s">
        <v>227</v>
      </c>
      <c r="I47" t="s">
        <v>1127</v>
      </c>
      <c r="J47" t="s">
        <v>296</v>
      </c>
      <c r="K47" t="s">
        <v>574</v>
      </c>
      <c r="L47" t="s">
        <v>575</v>
      </c>
      <c r="M47" t="s">
        <v>764</v>
      </c>
      <c r="N47" t="s">
        <v>1128</v>
      </c>
      <c r="O47" t="s">
        <v>300</v>
      </c>
      <c r="P47" t="s">
        <v>578</v>
      </c>
      <c r="Q47" t="s">
        <v>1129</v>
      </c>
      <c r="R47" s="16">
        <v>42975</v>
      </c>
      <c r="S47">
        <v>1</v>
      </c>
      <c r="T47">
        <v>5000</v>
      </c>
      <c r="U47" t="s">
        <v>764</v>
      </c>
      <c r="V47" t="s">
        <v>581</v>
      </c>
      <c r="W47" t="s">
        <v>582</v>
      </c>
      <c r="X47" s="16">
        <v>42975</v>
      </c>
      <c r="Y47" t="s">
        <v>1130</v>
      </c>
      <c r="Z47" t="s">
        <v>582</v>
      </c>
      <c r="AA47" t="s">
        <v>1131</v>
      </c>
      <c r="AB47" t="s">
        <v>1132</v>
      </c>
      <c r="AC47" t="s">
        <v>1133</v>
      </c>
      <c r="AD47" t="s">
        <v>1134</v>
      </c>
      <c r="AE47" t="s">
        <v>1135</v>
      </c>
      <c r="AF47" t="s">
        <v>1136</v>
      </c>
    </row>
    <row r="48" spans="1:32" x14ac:dyDescent="0.25">
      <c r="A48" t="s">
        <v>1140</v>
      </c>
      <c r="B48" t="s">
        <v>1137</v>
      </c>
      <c r="C48" t="s">
        <v>1138</v>
      </c>
      <c r="D48" t="s">
        <v>539</v>
      </c>
      <c r="E48" s="16">
        <v>30726</v>
      </c>
      <c r="F48" t="s">
        <v>1139</v>
      </c>
      <c r="G48" t="s">
        <v>1141</v>
      </c>
      <c r="H48" t="s">
        <v>226</v>
      </c>
      <c r="I48" t="s">
        <v>1142</v>
      </c>
      <c r="J48" t="s">
        <v>297</v>
      </c>
      <c r="K48" t="s">
        <v>574</v>
      </c>
      <c r="L48" t="s">
        <v>575</v>
      </c>
      <c r="M48" t="s">
        <v>580</v>
      </c>
      <c r="N48" t="s">
        <v>1143</v>
      </c>
      <c r="O48" t="s">
        <v>300</v>
      </c>
      <c r="P48" t="s">
        <v>578</v>
      </c>
      <c r="Q48" t="s">
        <v>1144</v>
      </c>
      <c r="R48" s="16">
        <v>38930</v>
      </c>
      <c r="S48" t="s">
        <v>617</v>
      </c>
      <c r="T48">
        <v>2500</v>
      </c>
      <c r="U48" t="s">
        <v>580</v>
      </c>
      <c r="V48" t="s">
        <v>581</v>
      </c>
      <c r="W48" t="s">
        <v>582</v>
      </c>
      <c r="X48" s="16">
        <v>40676</v>
      </c>
      <c r="Y48" t="s">
        <v>651</v>
      </c>
      <c r="Z48" t="s">
        <v>582</v>
      </c>
      <c r="AA48" t="s">
        <v>1145</v>
      </c>
      <c r="AB48" t="s">
        <v>1146</v>
      </c>
      <c r="AC48" t="s">
        <v>1147</v>
      </c>
      <c r="AD48" t="s">
        <v>1148</v>
      </c>
      <c r="AE48" t="s">
        <v>1149</v>
      </c>
      <c r="AF48" t="s">
        <v>1150</v>
      </c>
    </row>
    <row r="49" spans="1:32" x14ac:dyDescent="0.25">
      <c r="A49" t="s">
        <v>117</v>
      </c>
      <c r="B49" t="s">
        <v>1151</v>
      </c>
      <c r="C49" t="s">
        <v>1152</v>
      </c>
      <c r="D49" t="s">
        <v>538</v>
      </c>
      <c r="E49" s="16">
        <v>33856</v>
      </c>
      <c r="F49" t="s">
        <v>177</v>
      </c>
      <c r="G49" t="s">
        <v>1153</v>
      </c>
      <c r="H49" t="s">
        <v>201</v>
      </c>
      <c r="I49" t="s">
        <v>280</v>
      </c>
      <c r="J49" t="s">
        <v>296</v>
      </c>
      <c r="K49" t="s">
        <v>574</v>
      </c>
      <c r="L49" t="s">
        <v>575</v>
      </c>
      <c r="M49" t="s">
        <v>580</v>
      </c>
      <c r="N49" t="s">
        <v>1154</v>
      </c>
      <c r="O49" t="s">
        <v>300</v>
      </c>
      <c r="P49" t="s">
        <v>615</v>
      </c>
      <c r="Q49" t="s">
        <v>1155</v>
      </c>
      <c r="R49" s="16">
        <v>43113</v>
      </c>
      <c r="S49" t="s">
        <v>617</v>
      </c>
      <c r="T49">
        <v>1200</v>
      </c>
      <c r="U49" t="s">
        <v>580</v>
      </c>
      <c r="V49" t="s">
        <v>618</v>
      </c>
      <c r="W49" t="s">
        <v>619</v>
      </c>
      <c r="X49" t="s">
        <v>617</v>
      </c>
      <c r="Y49" t="s">
        <v>617</v>
      </c>
      <c r="Z49" t="s">
        <v>582</v>
      </c>
      <c r="AA49" t="s">
        <v>1156</v>
      </c>
      <c r="AB49" t="s">
        <v>319</v>
      </c>
      <c r="AC49" t="s">
        <v>1157</v>
      </c>
      <c r="AD49" t="s">
        <v>346</v>
      </c>
      <c r="AE49" t="s">
        <v>360</v>
      </c>
      <c r="AF49" t="s">
        <v>375</v>
      </c>
    </row>
    <row r="50" spans="1:32" x14ac:dyDescent="0.25">
      <c r="A50" t="s">
        <v>421</v>
      </c>
      <c r="B50" t="s">
        <v>1158</v>
      </c>
      <c r="C50" t="s">
        <v>1159</v>
      </c>
      <c r="D50" t="s">
        <v>539</v>
      </c>
      <c r="E50" s="16">
        <v>35229</v>
      </c>
      <c r="F50" t="s">
        <v>1160</v>
      </c>
      <c r="G50" t="s">
        <v>1161</v>
      </c>
      <c r="H50" t="s">
        <v>382</v>
      </c>
      <c r="I50" t="s">
        <v>1162</v>
      </c>
      <c r="J50" t="s">
        <v>295</v>
      </c>
      <c r="K50" t="s">
        <v>574</v>
      </c>
      <c r="L50" t="s">
        <v>575</v>
      </c>
      <c r="M50" t="s">
        <v>580</v>
      </c>
      <c r="N50" t="s">
        <v>1163</v>
      </c>
      <c r="O50" t="s">
        <v>300</v>
      </c>
      <c r="P50" t="s">
        <v>649</v>
      </c>
      <c r="Q50" t="s">
        <v>1164</v>
      </c>
      <c r="R50" s="16">
        <v>42320</v>
      </c>
      <c r="S50" t="s">
        <v>617</v>
      </c>
      <c r="T50">
        <v>5000</v>
      </c>
      <c r="U50" t="s">
        <v>580</v>
      </c>
      <c r="V50" t="s">
        <v>618</v>
      </c>
      <c r="W50" t="s">
        <v>582</v>
      </c>
      <c r="X50" s="16">
        <v>42320</v>
      </c>
      <c r="Y50" t="s">
        <v>920</v>
      </c>
      <c r="Z50" t="s">
        <v>582</v>
      </c>
      <c r="AA50" t="s">
        <v>1165</v>
      </c>
      <c r="AB50" t="s">
        <v>1166</v>
      </c>
      <c r="AC50" t="s">
        <v>1167</v>
      </c>
      <c r="AD50" t="s">
        <v>1168</v>
      </c>
      <c r="AE50" t="s">
        <v>1169</v>
      </c>
      <c r="AF50" t="s">
        <v>1170</v>
      </c>
    </row>
    <row r="51" spans="1:32" x14ac:dyDescent="0.25">
      <c r="A51" t="s">
        <v>1174</v>
      </c>
      <c r="B51" t="s">
        <v>1171</v>
      </c>
      <c r="C51" t="s">
        <v>1172</v>
      </c>
      <c r="D51" t="s">
        <v>539</v>
      </c>
      <c r="E51" s="16">
        <v>35600</v>
      </c>
      <c r="F51" t="s">
        <v>1173</v>
      </c>
      <c r="G51" t="s">
        <v>1175</v>
      </c>
      <c r="H51" t="s">
        <v>227</v>
      </c>
      <c r="I51" t="s">
        <v>1176</v>
      </c>
      <c r="J51" t="s">
        <v>296</v>
      </c>
      <c r="K51" t="s">
        <v>574</v>
      </c>
      <c r="L51" t="s">
        <v>575</v>
      </c>
      <c r="M51" t="s">
        <v>580</v>
      </c>
      <c r="N51" t="s">
        <v>1177</v>
      </c>
      <c r="O51" t="s">
        <v>300</v>
      </c>
      <c r="P51" t="s">
        <v>649</v>
      </c>
      <c r="Q51" t="s">
        <v>1178</v>
      </c>
      <c r="R51" s="16">
        <v>42684</v>
      </c>
      <c r="S51">
        <v>1</v>
      </c>
      <c r="T51">
        <v>300</v>
      </c>
      <c r="U51" t="s">
        <v>767</v>
      </c>
      <c r="V51" t="s">
        <v>667</v>
      </c>
      <c r="W51" t="s">
        <v>582</v>
      </c>
      <c r="X51" s="16">
        <v>42761</v>
      </c>
      <c r="Y51" t="s">
        <v>1179</v>
      </c>
      <c r="Z51" t="s">
        <v>582</v>
      </c>
      <c r="AA51" t="s">
        <v>1180</v>
      </c>
      <c r="AB51" t="s">
        <v>1181</v>
      </c>
      <c r="AC51" t="s">
        <v>1182</v>
      </c>
      <c r="AD51" t="s">
        <v>1183</v>
      </c>
      <c r="AE51" t="s">
        <v>1184</v>
      </c>
      <c r="AF51" t="s">
        <v>1185</v>
      </c>
    </row>
    <row r="52" spans="1:32" x14ac:dyDescent="0.25">
      <c r="A52" t="s">
        <v>1189</v>
      </c>
      <c r="B52" t="s">
        <v>1186</v>
      </c>
      <c r="C52" t="s">
        <v>1187</v>
      </c>
      <c r="D52" t="s">
        <v>539</v>
      </c>
      <c r="E52" s="16">
        <v>33951</v>
      </c>
      <c r="F52" t="s">
        <v>1188</v>
      </c>
      <c r="G52" t="s">
        <v>1190</v>
      </c>
      <c r="H52" t="s">
        <v>229</v>
      </c>
      <c r="I52" t="s">
        <v>1191</v>
      </c>
      <c r="J52" t="s">
        <v>295</v>
      </c>
      <c r="K52" t="s">
        <v>574</v>
      </c>
      <c r="L52" t="s">
        <v>1045</v>
      </c>
      <c r="M52" t="s">
        <v>664</v>
      </c>
      <c r="N52" t="s">
        <v>1192</v>
      </c>
      <c r="O52" t="s">
        <v>300</v>
      </c>
      <c r="P52" t="s">
        <v>649</v>
      </c>
      <c r="Q52" t="s">
        <v>1193</v>
      </c>
      <c r="R52" s="16">
        <v>43185</v>
      </c>
      <c r="S52" t="s">
        <v>617</v>
      </c>
      <c r="T52">
        <v>85</v>
      </c>
      <c r="U52" t="s">
        <v>767</v>
      </c>
      <c r="V52" t="s">
        <v>667</v>
      </c>
      <c r="W52" t="s">
        <v>619</v>
      </c>
      <c r="X52" t="s">
        <v>617</v>
      </c>
      <c r="Y52" t="s">
        <v>617</v>
      </c>
      <c r="Z52" t="s">
        <v>582</v>
      </c>
      <c r="AA52" t="s">
        <v>1194</v>
      </c>
      <c r="AB52" t="s">
        <v>1195</v>
      </c>
      <c r="AC52" t="s">
        <v>1196</v>
      </c>
      <c r="AD52" t="s">
        <v>1197</v>
      </c>
      <c r="AE52" t="s">
        <v>1198</v>
      </c>
      <c r="AF52" t="s">
        <v>1199</v>
      </c>
    </row>
    <row r="53" spans="1:32" x14ac:dyDescent="0.25">
      <c r="A53" t="s">
        <v>1203</v>
      </c>
      <c r="B53" t="s">
        <v>1200</v>
      </c>
      <c r="C53" t="s">
        <v>1201</v>
      </c>
      <c r="D53" t="s">
        <v>538</v>
      </c>
      <c r="E53" s="16">
        <v>29994</v>
      </c>
      <c r="F53" t="s">
        <v>1202</v>
      </c>
      <c r="G53" t="s">
        <v>1204</v>
      </c>
      <c r="H53" t="s">
        <v>382</v>
      </c>
      <c r="I53" t="s">
        <v>1205</v>
      </c>
      <c r="J53" t="s">
        <v>295</v>
      </c>
      <c r="K53" t="s">
        <v>574</v>
      </c>
      <c r="L53" t="s">
        <v>575</v>
      </c>
      <c r="M53" t="s">
        <v>613</v>
      </c>
      <c r="N53" t="s">
        <v>1206</v>
      </c>
      <c r="O53" t="s">
        <v>300</v>
      </c>
      <c r="P53" t="s">
        <v>578</v>
      </c>
      <c r="Q53" t="s">
        <v>1207</v>
      </c>
      <c r="R53" s="16">
        <v>41842</v>
      </c>
      <c r="S53" t="s">
        <v>617</v>
      </c>
      <c r="T53">
        <v>3700</v>
      </c>
      <c r="U53" t="s">
        <v>576</v>
      </c>
      <c r="V53" t="s">
        <v>724</v>
      </c>
      <c r="W53" t="s">
        <v>582</v>
      </c>
      <c r="X53" s="16">
        <v>41842</v>
      </c>
      <c r="Y53" t="s">
        <v>583</v>
      </c>
      <c r="Z53" t="s">
        <v>582</v>
      </c>
      <c r="AA53" t="s">
        <v>1208</v>
      </c>
      <c r="AB53" t="s">
        <v>1209</v>
      </c>
      <c r="AC53" t="s">
        <v>1210</v>
      </c>
      <c r="AD53" t="s">
        <v>1211</v>
      </c>
      <c r="AE53" t="s">
        <v>1212</v>
      </c>
      <c r="AF53" t="s">
        <v>1213</v>
      </c>
    </row>
    <row r="54" spans="1:32" x14ac:dyDescent="0.25">
      <c r="A54" t="s">
        <v>1215</v>
      </c>
      <c r="B54" t="s">
        <v>674</v>
      </c>
      <c r="C54" t="s">
        <v>802</v>
      </c>
      <c r="D54" t="s">
        <v>539</v>
      </c>
      <c r="E54" s="16">
        <v>31658</v>
      </c>
      <c r="F54" t="s">
        <v>1214</v>
      </c>
      <c r="G54" t="s">
        <v>1216</v>
      </c>
      <c r="H54" t="s">
        <v>225</v>
      </c>
      <c r="I54" t="s">
        <v>1217</v>
      </c>
      <c r="J54" t="s">
        <v>295</v>
      </c>
      <c r="K54" t="s">
        <v>574</v>
      </c>
      <c r="L54" t="s">
        <v>575</v>
      </c>
      <c r="M54" t="s">
        <v>723</v>
      </c>
      <c r="N54" t="s">
        <v>1218</v>
      </c>
      <c r="O54" t="s">
        <v>300</v>
      </c>
      <c r="P54" t="s">
        <v>649</v>
      </c>
      <c r="Q54" t="s">
        <v>1219</v>
      </c>
      <c r="R54" s="16">
        <v>41760</v>
      </c>
      <c r="S54">
        <v>1</v>
      </c>
      <c r="T54">
        <v>2000</v>
      </c>
      <c r="U54" t="s">
        <v>723</v>
      </c>
      <c r="V54" t="s">
        <v>667</v>
      </c>
      <c r="W54" t="s">
        <v>619</v>
      </c>
      <c r="X54" t="s">
        <v>617</v>
      </c>
      <c r="Y54" t="s">
        <v>617</v>
      </c>
      <c r="Z54" t="s">
        <v>582</v>
      </c>
      <c r="AA54" t="s">
        <v>1220</v>
      </c>
      <c r="AB54" t="s">
        <v>1221</v>
      </c>
      <c r="AC54" t="s">
        <v>1222</v>
      </c>
      <c r="AD54" t="s">
        <v>1223</v>
      </c>
      <c r="AE54" t="s">
        <v>1224</v>
      </c>
      <c r="AF54" t="s">
        <v>1225</v>
      </c>
    </row>
    <row r="55" spans="1:32" x14ac:dyDescent="0.25">
      <c r="A55" t="s">
        <v>1229</v>
      </c>
      <c r="B55" t="s">
        <v>1226</v>
      </c>
      <c r="C55" t="s">
        <v>1227</v>
      </c>
      <c r="D55" t="s">
        <v>539</v>
      </c>
      <c r="E55" s="16">
        <v>34812</v>
      </c>
      <c r="F55" t="s">
        <v>1228</v>
      </c>
      <c r="G55" t="s">
        <v>1230</v>
      </c>
      <c r="H55" t="s">
        <v>226</v>
      </c>
      <c r="I55" t="s">
        <v>1231</v>
      </c>
      <c r="J55" t="s">
        <v>595</v>
      </c>
      <c r="K55" t="s">
        <v>574</v>
      </c>
      <c r="L55" t="s">
        <v>1045</v>
      </c>
      <c r="M55" t="s">
        <v>633</v>
      </c>
      <c r="N55" t="s">
        <v>1232</v>
      </c>
      <c r="O55" t="s">
        <v>300</v>
      </c>
      <c r="P55" t="s">
        <v>615</v>
      </c>
      <c r="Q55" t="s">
        <v>1233</v>
      </c>
      <c r="R55" s="16">
        <v>42768</v>
      </c>
      <c r="S55" t="s">
        <v>617</v>
      </c>
      <c r="T55">
        <v>1590.09</v>
      </c>
      <c r="U55" t="s">
        <v>633</v>
      </c>
      <c r="V55" t="s">
        <v>581</v>
      </c>
      <c r="W55" t="s">
        <v>619</v>
      </c>
      <c r="X55" t="s">
        <v>617</v>
      </c>
      <c r="Y55" t="s">
        <v>617</v>
      </c>
      <c r="Z55" t="s">
        <v>582</v>
      </c>
      <c r="AA55" t="s">
        <v>1234</v>
      </c>
      <c r="AB55" t="s">
        <v>1235</v>
      </c>
      <c r="AC55" t="s">
        <v>1236</v>
      </c>
      <c r="AD55" t="s">
        <v>1237</v>
      </c>
      <c r="AE55" t="s">
        <v>1238</v>
      </c>
      <c r="AF55" t="s">
        <v>1239</v>
      </c>
    </row>
    <row r="56" spans="1:32" x14ac:dyDescent="0.25">
      <c r="A56" t="s">
        <v>1242</v>
      </c>
      <c r="B56" t="s">
        <v>1240</v>
      </c>
      <c r="C56" t="s">
        <v>1081</v>
      </c>
      <c r="D56" t="s">
        <v>539</v>
      </c>
      <c r="E56" s="16">
        <v>35439</v>
      </c>
      <c r="F56" t="s">
        <v>1241</v>
      </c>
      <c r="G56" t="s">
        <v>223</v>
      </c>
      <c r="H56" t="s">
        <v>851</v>
      </c>
      <c r="I56" t="s">
        <v>1243</v>
      </c>
      <c r="J56" t="s">
        <v>296</v>
      </c>
      <c r="K56" t="s">
        <v>574</v>
      </c>
      <c r="L56" t="s">
        <v>575</v>
      </c>
      <c r="M56" t="s">
        <v>633</v>
      </c>
      <c r="N56" t="s">
        <v>1244</v>
      </c>
      <c r="O56" t="s">
        <v>301</v>
      </c>
      <c r="P56" t="s">
        <v>649</v>
      </c>
      <c r="Q56" t="s">
        <v>1245</v>
      </c>
      <c r="R56" s="16">
        <v>42248</v>
      </c>
      <c r="S56" t="s">
        <v>617</v>
      </c>
      <c r="T56">
        <v>1200</v>
      </c>
      <c r="U56" t="s">
        <v>633</v>
      </c>
      <c r="V56" t="s">
        <v>581</v>
      </c>
      <c r="W56" t="s">
        <v>582</v>
      </c>
      <c r="X56" s="16">
        <v>42755</v>
      </c>
      <c r="Y56" t="s">
        <v>651</v>
      </c>
      <c r="Z56" t="s">
        <v>582</v>
      </c>
      <c r="AA56" t="s">
        <v>1246</v>
      </c>
      <c r="AB56" t="s">
        <v>1247</v>
      </c>
      <c r="AC56" t="s">
        <v>1248</v>
      </c>
      <c r="AD56" t="s">
        <v>1249</v>
      </c>
      <c r="AE56" t="s">
        <v>1250</v>
      </c>
      <c r="AF56" t="s">
        <v>1251</v>
      </c>
    </row>
    <row r="57" spans="1:32" x14ac:dyDescent="0.25">
      <c r="A57" t="s">
        <v>1255</v>
      </c>
      <c r="B57" t="s">
        <v>1252</v>
      </c>
      <c r="C57" t="s">
        <v>1253</v>
      </c>
      <c r="D57" t="s">
        <v>539</v>
      </c>
      <c r="E57" s="16">
        <v>32319</v>
      </c>
      <c r="F57" t="s">
        <v>1254</v>
      </c>
      <c r="G57" t="s">
        <v>223</v>
      </c>
      <c r="H57" t="s">
        <v>851</v>
      </c>
      <c r="I57" t="s">
        <v>1256</v>
      </c>
      <c r="J57" t="s">
        <v>297</v>
      </c>
      <c r="K57" t="s">
        <v>574</v>
      </c>
      <c r="L57" t="s">
        <v>575</v>
      </c>
      <c r="M57" t="s">
        <v>633</v>
      </c>
      <c r="N57" t="s">
        <v>1244</v>
      </c>
      <c r="O57" t="s">
        <v>301</v>
      </c>
      <c r="P57" t="s">
        <v>649</v>
      </c>
      <c r="Q57" t="s">
        <v>1257</v>
      </c>
      <c r="R57" s="16">
        <v>42248</v>
      </c>
      <c r="S57" t="s">
        <v>617</v>
      </c>
      <c r="T57">
        <v>1200</v>
      </c>
      <c r="U57" t="s">
        <v>633</v>
      </c>
      <c r="V57" t="s">
        <v>581</v>
      </c>
      <c r="W57" t="s">
        <v>582</v>
      </c>
      <c r="X57" s="16">
        <v>42755</v>
      </c>
      <c r="Y57" t="s">
        <v>651</v>
      </c>
      <c r="Z57" t="s">
        <v>582</v>
      </c>
      <c r="AA57" t="s">
        <v>1258</v>
      </c>
      <c r="AB57" t="s">
        <v>1259</v>
      </c>
      <c r="AC57" t="s">
        <v>1260</v>
      </c>
      <c r="AD57" t="s">
        <v>1261</v>
      </c>
      <c r="AE57" t="s">
        <v>1262</v>
      </c>
      <c r="AF57" t="s">
        <v>1263</v>
      </c>
    </row>
    <row r="58" spans="1:32" x14ac:dyDescent="0.25">
      <c r="A58" t="s">
        <v>1255</v>
      </c>
      <c r="B58" t="s">
        <v>1252</v>
      </c>
      <c r="C58" t="s">
        <v>1253</v>
      </c>
      <c r="D58" t="s">
        <v>539</v>
      </c>
      <c r="E58" s="16">
        <v>32319</v>
      </c>
      <c r="F58" t="s">
        <v>1254</v>
      </c>
      <c r="G58" t="s">
        <v>223</v>
      </c>
      <c r="H58" t="s">
        <v>851</v>
      </c>
      <c r="I58" t="s">
        <v>1256</v>
      </c>
      <c r="J58" t="s">
        <v>297</v>
      </c>
      <c r="K58" t="s">
        <v>574</v>
      </c>
      <c r="L58" t="s">
        <v>575</v>
      </c>
      <c r="M58" t="s">
        <v>633</v>
      </c>
      <c r="N58" t="s">
        <v>1244</v>
      </c>
      <c r="O58" t="s">
        <v>301</v>
      </c>
      <c r="P58" t="s">
        <v>649</v>
      </c>
      <c r="Q58" t="s">
        <v>1257</v>
      </c>
      <c r="R58" s="16">
        <v>42248</v>
      </c>
      <c r="S58" t="s">
        <v>617</v>
      </c>
      <c r="T58">
        <v>1200</v>
      </c>
      <c r="U58" t="s">
        <v>633</v>
      </c>
      <c r="V58" t="s">
        <v>581</v>
      </c>
      <c r="W58" t="s">
        <v>582</v>
      </c>
      <c r="X58" s="16">
        <v>42755</v>
      </c>
      <c r="Y58" t="s">
        <v>651</v>
      </c>
      <c r="Z58" t="s">
        <v>582</v>
      </c>
      <c r="AA58" t="s">
        <v>1258</v>
      </c>
      <c r="AB58" t="s">
        <v>1259</v>
      </c>
      <c r="AC58" t="s">
        <v>1260</v>
      </c>
      <c r="AD58" t="s">
        <v>1261</v>
      </c>
      <c r="AE58" t="s">
        <v>1262</v>
      </c>
      <c r="AF58" t="s">
        <v>1263</v>
      </c>
    </row>
    <row r="59" spans="1:32" x14ac:dyDescent="0.25">
      <c r="A59" t="s">
        <v>1266</v>
      </c>
      <c r="B59" t="s">
        <v>1264</v>
      </c>
      <c r="C59" t="s">
        <v>1081</v>
      </c>
      <c r="D59" t="s">
        <v>539</v>
      </c>
      <c r="E59" s="16">
        <v>31537</v>
      </c>
      <c r="F59" t="s">
        <v>1265</v>
      </c>
      <c r="G59" t="s">
        <v>430</v>
      </c>
      <c r="H59" t="s">
        <v>735</v>
      </c>
      <c r="I59" t="s">
        <v>1267</v>
      </c>
      <c r="J59" t="s">
        <v>295</v>
      </c>
      <c r="K59" t="s">
        <v>574</v>
      </c>
      <c r="L59" t="s">
        <v>1268</v>
      </c>
      <c r="M59" t="s">
        <v>580</v>
      </c>
      <c r="N59" t="s">
        <v>1269</v>
      </c>
      <c r="O59" t="s">
        <v>300</v>
      </c>
      <c r="P59" t="s">
        <v>578</v>
      </c>
      <c r="Q59" t="s">
        <v>1270</v>
      </c>
      <c r="R59" s="16">
        <v>42470</v>
      </c>
      <c r="S59">
        <v>1</v>
      </c>
      <c r="T59">
        <v>200</v>
      </c>
      <c r="U59" t="s">
        <v>633</v>
      </c>
      <c r="V59" t="s">
        <v>581</v>
      </c>
      <c r="W59" t="s">
        <v>619</v>
      </c>
      <c r="X59" t="s">
        <v>617</v>
      </c>
      <c r="Y59" t="s">
        <v>1271</v>
      </c>
      <c r="Z59" t="s">
        <v>582</v>
      </c>
      <c r="AA59" t="s">
        <v>1272</v>
      </c>
      <c r="AB59" t="s">
        <v>1273</v>
      </c>
      <c r="AC59" t="s">
        <v>1274</v>
      </c>
      <c r="AD59" t="s">
        <v>1275</v>
      </c>
      <c r="AE59" t="s">
        <v>1276</v>
      </c>
      <c r="AF59" t="s">
        <v>1277</v>
      </c>
    </row>
    <row r="60" spans="1:32" x14ac:dyDescent="0.25">
      <c r="A60" t="s">
        <v>1280</v>
      </c>
      <c r="B60" t="s">
        <v>1278</v>
      </c>
      <c r="C60" t="s">
        <v>802</v>
      </c>
      <c r="D60" t="s">
        <v>539</v>
      </c>
      <c r="E60" s="16">
        <v>32384</v>
      </c>
      <c r="F60" t="s">
        <v>1279</v>
      </c>
      <c r="G60" t="s">
        <v>205</v>
      </c>
      <c r="H60" t="s">
        <v>201</v>
      </c>
      <c r="I60" t="s">
        <v>1281</v>
      </c>
      <c r="J60" t="s">
        <v>297</v>
      </c>
      <c r="K60" t="s">
        <v>574</v>
      </c>
      <c r="L60" t="s">
        <v>575</v>
      </c>
      <c r="M60" t="s">
        <v>596</v>
      </c>
      <c r="N60" t="s">
        <v>1282</v>
      </c>
      <c r="O60" t="s">
        <v>300</v>
      </c>
      <c r="P60" t="s">
        <v>578</v>
      </c>
      <c r="Q60" t="s">
        <v>1283</v>
      </c>
      <c r="R60" s="16">
        <v>42609</v>
      </c>
      <c r="S60" t="s">
        <v>617</v>
      </c>
      <c r="T60">
        <v>4500</v>
      </c>
      <c r="U60" t="s">
        <v>723</v>
      </c>
      <c r="V60" t="s">
        <v>618</v>
      </c>
      <c r="W60" t="s">
        <v>582</v>
      </c>
      <c r="X60" s="16">
        <v>42609</v>
      </c>
      <c r="Y60" t="s">
        <v>651</v>
      </c>
      <c r="Z60" t="s">
        <v>582</v>
      </c>
      <c r="AA60" t="s">
        <v>1284</v>
      </c>
      <c r="AB60" t="s">
        <v>1285</v>
      </c>
      <c r="AC60" t="s">
        <v>1286</v>
      </c>
      <c r="AD60" t="s">
        <v>1287</v>
      </c>
      <c r="AE60" t="s">
        <v>1288</v>
      </c>
      <c r="AF60" t="s">
        <v>1289</v>
      </c>
    </row>
    <row r="61" spans="1:32" x14ac:dyDescent="0.25">
      <c r="A61" t="s">
        <v>474</v>
      </c>
      <c r="B61" t="s">
        <v>1290</v>
      </c>
      <c r="C61" t="s">
        <v>1291</v>
      </c>
      <c r="D61" t="s">
        <v>539</v>
      </c>
      <c r="E61" s="16">
        <v>32219</v>
      </c>
      <c r="F61" t="s">
        <v>1292</v>
      </c>
      <c r="G61" t="s">
        <v>1293</v>
      </c>
      <c r="H61" t="s">
        <v>231</v>
      </c>
      <c r="I61" t="s">
        <v>1294</v>
      </c>
      <c r="J61" t="s">
        <v>296</v>
      </c>
      <c r="K61" t="s">
        <v>574</v>
      </c>
      <c r="L61" t="s">
        <v>575</v>
      </c>
      <c r="M61" t="s">
        <v>633</v>
      </c>
      <c r="N61" t="s">
        <v>1295</v>
      </c>
      <c r="O61" t="s">
        <v>300</v>
      </c>
      <c r="P61" t="s">
        <v>615</v>
      </c>
      <c r="Q61" t="s">
        <v>1296</v>
      </c>
      <c r="R61" s="16">
        <v>41771</v>
      </c>
      <c r="S61" t="s">
        <v>617</v>
      </c>
      <c r="T61">
        <v>1350</v>
      </c>
      <c r="U61" t="s">
        <v>633</v>
      </c>
      <c r="V61" t="s">
        <v>581</v>
      </c>
      <c r="W61" t="s">
        <v>582</v>
      </c>
      <c r="X61" s="16">
        <v>43165</v>
      </c>
      <c r="Y61" t="s">
        <v>651</v>
      </c>
      <c r="Z61" t="s">
        <v>582</v>
      </c>
      <c r="AA61" t="s">
        <v>1297</v>
      </c>
      <c r="AB61" t="s">
        <v>1298</v>
      </c>
      <c r="AC61" t="s">
        <v>1299</v>
      </c>
      <c r="AD61" t="s">
        <v>1300</v>
      </c>
      <c r="AE61" t="s">
        <v>1301</v>
      </c>
      <c r="AF61" t="s">
        <v>1302</v>
      </c>
    </row>
    <row r="62" spans="1:32" x14ac:dyDescent="0.25">
      <c r="A62" t="s">
        <v>1306</v>
      </c>
      <c r="B62" t="s">
        <v>1303</v>
      </c>
      <c r="C62" t="s">
        <v>1304</v>
      </c>
      <c r="D62" t="s">
        <v>538</v>
      </c>
      <c r="E62" s="16">
        <v>34604</v>
      </c>
      <c r="F62" t="s">
        <v>1305</v>
      </c>
      <c r="G62" t="s">
        <v>1307</v>
      </c>
      <c r="H62" t="s">
        <v>233</v>
      </c>
      <c r="I62" t="s">
        <v>1308</v>
      </c>
      <c r="J62" t="s">
        <v>296</v>
      </c>
      <c r="K62" t="s">
        <v>574</v>
      </c>
      <c r="L62" t="s">
        <v>575</v>
      </c>
      <c r="M62" t="s">
        <v>580</v>
      </c>
      <c r="N62" t="s">
        <v>1309</v>
      </c>
      <c r="O62" t="s">
        <v>300</v>
      </c>
      <c r="P62" t="s">
        <v>649</v>
      </c>
      <c r="Q62" t="s">
        <v>1310</v>
      </c>
      <c r="R62" s="16">
        <v>43271</v>
      </c>
      <c r="S62" t="s">
        <v>617</v>
      </c>
      <c r="T62">
        <v>700</v>
      </c>
      <c r="U62" t="s">
        <v>767</v>
      </c>
      <c r="V62" t="s">
        <v>581</v>
      </c>
      <c r="W62" t="s">
        <v>582</v>
      </c>
      <c r="X62" s="16">
        <v>43335</v>
      </c>
      <c r="Y62" t="s">
        <v>1311</v>
      </c>
      <c r="Z62" t="s">
        <v>582</v>
      </c>
      <c r="AA62" t="s">
        <v>1312</v>
      </c>
      <c r="AB62" t="s">
        <v>1313</v>
      </c>
      <c r="AC62" t="s">
        <v>1314</v>
      </c>
      <c r="AD62" t="s">
        <v>1315</v>
      </c>
      <c r="AE62" t="s">
        <v>1316</v>
      </c>
      <c r="AF62" t="s">
        <v>1317</v>
      </c>
    </row>
    <row r="63" spans="1:32" x14ac:dyDescent="0.25">
      <c r="A63" t="s">
        <v>104</v>
      </c>
      <c r="B63" t="s">
        <v>1318</v>
      </c>
      <c r="C63" t="s">
        <v>1319</v>
      </c>
      <c r="D63" t="s">
        <v>539</v>
      </c>
      <c r="E63" s="16">
        <v>32186</v>
      </c>
      <c r="F63" t="s">
        <v>164</v>
      </c>
      <c r="G63" t="s">
        <v>593</v>
      </c>
      <c r="H63" t="s">
        <v>382</v>
      </c>
      <c r="I63" t="s">
        <v>267</v>
      </c>
      <c r="J63" t="s">
        <v>297</v>
      </c>
      <c r="K63" t="s">
        <v>574</v>
      </c>
      <c r="L63" t="s">
        <v>575</v>
      </c>
      <c r="M63" t="s">
        <v>580</v>
      </c>
      <c r="N63" t="s">
        <v>49</v>
      </c>
      <c r="O63" t="s">
        <v>300</v>
      </c>
      <c r="P63" t="s">
        <v>649</v>
      </c>
      <c r="Q63" t="s">
        <v>1320</v>
      </c>
      <c r="R63" s="16">
        <v>42765</v>
      </c>
      <c r="S63" t="s">
        <v>617</v>
      </c>
      <c r="T63">
        <v>900</v>
      </c>
      <c r="U63" t="s">
        <v>767</v>
      </c>
      <c r="V63" t="s">
        <v>581</v>
      </c>
      <c r="W63" t="s">
        <v>582</v>
      </c>
      <c r="X63" s="16">
        <v>43159</v>
      </c>
      <c r="Y63" t="s">
        <v>651</v>
      </c>
      <c r="Z63" t="s">
        <v>582</v>
      </c>
      <c r="AA63" t="s">
        <v>1321</v>
      </c>
      <c r="AB63" t="s">
        <v>1322</v>
      </c>
      <c r="AC63" t="s">
        <v>332</v>
      </c>
      <c r="AD63" t="s">
        <v>1323</v>
      </c>
      <c r="AE63" t="s">
        <v>357</v>
      </c>
      <c r="AF63" t="s">
        <v>370</v>
      </c>
    </row>
    <row r="64" spans="1:32" x14ac:dyDescent="0.25">
      <c r="A64" t="s">
        <v>1327</v>
      </c>
      <c r="B64" t="s">
        <v>1324</v>
      </c>
      <c r="C64" t="s">
        <v>1325</v>
      </c>
      <c r="D64" t="s">
        <v>539</v>
      </c>
      <c r="E64" s="16">
        <v>34333</v>
      </c>
      <c r="F64" t="s">
        <v>1326</v>
      </c>
      <c r="G64" t="s">
        <v>197</v>
      </c>
      <c r="H64" t="s">
        <v>611</v>
      </c>
      <c r="I64" t="s">
        <v>1328</v>
      </c>
      <c r="J64" t="s">
        <v>296</v>
      </c>
      <c r="K64" t="s">
        <v>574</v>
      </c>
      <c r="L64" t="s">
        <v>1045</v>
      </c>
      <c r="M64" t="s">
        <v>580</v>
      </c>
      <c r="N64" t="s">
        <v>1329</v>
      </c>
      <c r="O64" t="s">
        <v>300</v>
      </c>
      <c r="P64" t="s">
        <v>649</v>
      </c>
      <c r="Q64" t="s">
        <v>1330</v>
      </c>
      <c r="R64" s="16">
        <v>43315</v>
      </c>
      <c r="S64">
        <v>1</v>
      </c>
      <c r="T64">
        <v>300</v>
      </c>
      <c r="U64" t="s">
        <v>633</v>
      </c>
      <c r="V64" t="s">
        <v>667</v>
      </c>
      <c r="W64" t="s">
        <v>619</v>
      </c>
      <c r="X64" t="s">
        <v>617</v>
      </c>
      <c r="Y64" t="s">
        <v>617</v>
      </c>
      <c r="Z64" t="s">
        <v>582</v>
      </c>
      <c r="AA64" t="s">
        <v>1331</v>
      </c>
      <c r="AB64" t="s">
        <v>1332</v>
      </c>
      <c r="AC64" t="s">
        <v>1333</v>
      </c>
      <c r="AD64" t="s">
        <v>1334</v>
      </c>
      <c r="AE64" t="s">
        <v>1335</v>
      </c>
      <c r="AF64" t="s">
        <v>1336</v>
      </c>
    </row>
    <row r="65" spans="1:32" x14ac:dyDescent="0.25">
      <c r="A65" t="s">
        <v>1340</v>
      </c>
      <c r="B65" t="s">
        <v>1337</v>
      </c>
      <c r="C65" t="s">
        <v>1338</v>
      </c>
      <c r="D65" t="s">
        <v>538</v>
      </c>
      <c r="E65" s="16">
        <v>30379</v>
      </c>
      <c r="F65" t="s">
        <v>1339</v>
      </c>
      <c r="G65" t="s">
        <v>1341</v>
      </c>
      <c r="H65" t="s">
        <v>806</v>
      </c>
      <c r="I65" t="s">
        <v>1342</v>
      </c>
      <c r="J65" t="s">
        <v>296</v>
      </c>
      <c r="K65" t="s">
        <v>574</v>
      </c>
      <c r="L65" t="s">
        <v>575</v>
      </c>
      <c r="M65" t="s">
        <v>764</v>
      </c>
      <c r="N65" t="s">
        <v>1343</v>
      </c>
      <c r="O65" t="s">
        <v>300</v>
      </c>
      <c r="P65" t="s">
        <v>578</v>
      </c>
      <c r="Q65" t="s">
        <v>1344</v>
      </c>
      <c r="R65" s="16">
        <v>42839</v>
      </c>
      <c r="S65" t="s">
        <v>617</v>
      </c>
      <c r="T65">
        <v>2200</v>
      </c>
      <c r="U65" t="s">
        <v>580</v>
      </c>
      <c r="V65" t="s">
        <v>581</v>
      </c>
      <c r="W65" t="s">
        <v>582</v>
      </c>
      <c r="X65" s="16">
        <v>42839</v>
      </c>
      <c r="Y65" t="s">
        <v>920</v>
      </c>
      <c r="Z65" t="s">
        <v>582</v>
      </c>
      <c r="AA65" t="s">
        <v>1345</v>
      </c>
      <c r="AB65" t="s">
        <v>1346</v>
      </c>
      <c r="AC65" t="s">
        <v>1347</v>
      </c>
      <c r="AD65" t="s">
        <v>1348</v>
      </c>
      <c r="AE65" t="s">
        <v>1349</v>
      </c>
      <c r="AF65" t="s">
        <v>1350</v>
      </c>
    </row>
    <row r="66" spans="1:32" x14ac:dyDescent="0.25">
      <c r="A66" t="s">
        <v>1353</v>
      </c>
      <c r="B66" t="s">
        <v>1161</v>
      </c>
      <c r="C66" t="s">
        <v>1351</v>
      </c>
      <c r="D66" t="s">
        <v>539</v>
      </c>
      <c r="E66" s="16">
        <v>32513</v>
      </c>
      <c r="F66" t="s">
        <v>1352</v>
      </c>
      <c r="G66" t="s">
        <v>836</v>
      </c>
      <c r="H66" t="s">
        <v>229</v>
      </c>
      <c r="I66" t="s">
        <v>837</v>
      </c>
      <c r="J66" t="s">
        <v>296</v>
      </c>
      <c r="K66" t="s">
        <v>574</v>
      </c>
      <c r="L66" t="s">
        <v>575</v>
      </c>
      <c r="M66" t="s">
        <v>596</v>
      </c>
      <c r="N66" t="s">
        <v>1354</v>
      </c>
      <c r="O66" t="s">
        <v>300</v>
      </c>
      <c r="P66" t="s">
        <v>649</v>
      </c>
      <c r="Q66" t="s">
        <v>1355</v>
      </c>
      <c r="R66" s="16">
        <v>42531</v>
      </c>
      <c r="S66" t="s">
        <v>617</v>
      </c>
      <c r="T66">
        <v>5000</v>
      </c>
      <c r="U66" t="s">
        <v>764</v>
      </c>
      <c r="V66" t="s">
        <v>581</v>
      </c>
      <c r="W66" t="s">
        <v>582</v>
      </c>
      <c r="X66" s="16">
        <v>42912</v>
      </c>
      <c r="Y66" t="s">
        <v>651</v>
      </c>
      <c r="Z66" t="s">
        <v>582</v>
      </c>
      <c r="AA66" t="s">
        <v>1356</v>
      </c>
      <c r="AB66" t="s">
        <v>1357</v>
      </c>
      <c r="AC66" t="s">
        <v>1358</v>
      </c>
      <c r="AD66" t="s">
        <v>1359</v>
      </c>
      <c r="AE66" t="s">
        <v>1360</v>
      </c>
      <c r="AF66" t="s">
        <v>1361</v>
      </c>
    </row>
    <row r="67" spans="1:32" x14ac:dyDescent="0.25">
      <c r="A67" t="s">
        <v>1365</v>
      </c>
      <c r="B67" t="s">
        <v>1362</v>
      </c>
      <c r="C67" t="s">
        <v>1363</v>
      </c>
      <c r="D67" t="s">
        <v>538</v>
      </c>
      <c r="E67" s="16">
        <v>31643</v>
      </c>
      <c r="F67" t="s">
        <v>1364</v>
      </c>
      <c r="G67" t="s">
        <v>1366</v>
      </c>
      <c r="H67" t="s">
        <v>227</v>
      </c>
      <c r="I67" t="s">
        <v>1367</v>
      </c>
      <c r="J67" t="s">
        <v>296</v>
      </c>
      <c r="K67" t="s">
        <v>574</v>
      </c>
      <c r="L67" t="s">
        <v>575</v>
      </c>
      <c r="M67" t="s">
        <v>723</v>
      </c>
      <c r="N67" t="s">
        <v>1368</v>
      </c>
      <c r="O67" t="s">
        <v>300</v>
      </c>
      <c r="P67" t="s">
        <v>578</v>
      </c>
      <c r="Q67" t="s">
        <v>1369</v>
      </c>
      <c r="R67" s="16">
        <v>41554</v>
      </c>
      <c r="S67">
        <v>1</v>
      </c>
      <c r="T67">
        <v>1700</v>
      </c>
      <c r="U67" t="s">
        <v>633</v>
      </c>
      <c r="V67" t="s">
        <v>581</v>
      </c>
      <c r="W67" t="s">
        <v>619</v>
      </c>
      <c r="X67" t="s">
        <v>617</v>
      </c>
      <c r="Y67" t="s">
        <v>1370</v>
      </c>
      <c r="Z67" t="s">
        <v>582</v>
      </c>
      <c r="AA67" t="s">
        <v>1371</v>
      </c>
      <c r="AB67" t="s">
        <v>1372</v>
      </c>
      <c r="AC67" t="s">
        <v>1373</v>
      </c>
      <c r="AD67" t="s">
        <v>1374</v>
      </c>
      <c r="AE67" t="s">
        <v>1375</v>
      </c>
      <c r="AF67" t="s">
        <v>1376</v>
      </c>
    </row>
    <row r="68" spans="1:32" x14ac:dyDescent="0.25">
      <c r="A68" t="s">
        <v>1380</v>
      </c>
      <c r="B68" t="s">
        <v>1377</v>
      </c>
      <c r="C68" t="s">
        <v>1378</v>
      </c>
      <c r="D68" t="s">
        <v>539</v>
      </c>
      <c r="E68" s="16">
        <v>31078</v>
      </c>
      <c r="F68" t="s">
        <v>1379</v>
      </c>
      <c r="G68" t="s">
        <v>1381</v>
      </c>
      <c r="H68" t="s">
        <v>226</v>
      </c>
      <c r="I68" t="s">
        <v>1382</v>
      </c>
      <c r="J68" t="s">
        <v>298</v>
      </c>
      <c r="K68" t="s">
        <v>574</v>
      </c>
      <c r="L68" t="s">
        <v>1045</v>
      </c>
      <c r="M68" t="s">
        <v>764</v>
      </c>
      <c r="N68" t="s">
        <v>1383</v>
      </c>
      <c r="O68" t="s">
        <v>301</v>
      </c>
      <c r="P68" t="s">
        <v>615</v>
      </c>
      <c r="Q68" t="s">
        <v>1384</v>
      </c>
      <c r="R68" s="16">
        <v>42795</v>
      </c>
      <c r="S68" t="s">
        <v>617</v>
      </c>
      <c r="T68">
        <v>1500</v>
      </c>
      <c r="U68" t="s">
        <v>723</v>
      </c>
      <c r="V68" t="s">
        <v>581</v>
      </c>
      <c r="W68" t="s">
        <v>619</v>
      </c>
      <c r="X68" t="s">
        <v>617</v>
      </c>
      <c r="Y68" t="s">
        <v>617</v>
      </c>
      <c r="Z68" t="s">
        <v>582</v>
      </c>
      <c r="AA68" t="s">
        <v>1385</v>
      </c>
      <c r="AB68" t="s">
        <v>1386</v>
      </c>
      <c r="AC68" t="s">
        <v>1387</v>
      </c>
      <c r="AD68" t="s">
        <v>1388</v>
      </c>
      <c r="AE68" t="s">
        <v>1389</v>
      </c>
      <c r="AF68" t="s">
        <v>1390</v>
      </c>
    </row>
    <row r="69" spans="1:32" x14ac:dyDescent="0.25">
      <c r="A69" t="s">
        <v>1394</v>
      </c>
      <c r="B69" t="s">
        <v>1391</v>
      </c>
      <c r="C69" t="s">
        <v>1392</v>
      </c>
      <c r="D69" t="s">
        <v>539</v>
      </c>
      <c r="E69" s="16">
        <v>27836</v>
      </c>
      <c r="F69" t="s">
        <v>1393</v>
      </c>
      <c r="G69" t="s">
        <v>1395</v>
      </c>
      <c r="H69" t="s">
        <v>382</v>
      </c>
      <c r="I69" t="s">
        <v>1396</v>
      </c>
      <c r="J69" t="s">
        <v>295</v>
      </c>
      <c r="K69" t="s">
        <v>574</v>
      </c>
      <c r="L69" t="s">
        <v>575</v>
      </c>
      <c r="M69" t="s">
        <v>767</v>
      </c>
      <c r="N69" t="s">
        <v>1397</v>
      </c>
      <c r="O69" t="s">
        <v>301</v>
      </c>
      <c r="P69" t="s">
        <v>649</v>
      </c>
      <c r="Q69" t="s">
        <v>1398</v>
      </c>
      <c r="R69" s="16">
        <v>43110</v>
      </c>
      <c r="S69">
        <v>2</v>
      </c>
      <c r="T69">
        <v>500</v>
      </c>
      <c r="U69" t="s">
        <v>767</v>
      </c>
      <c r="V69" t="s">
        <v>667</v>
      </c>
      <c r="W69" t="s">
        <v>582</v>
      </c>
      <c r="X69" s="16">
        <v>43327</v>
      </c>
      <c r="Y69" t="s">
        <v>1399</v>
      </c>
      <c r="Z69" t="s">
        <v>582</v>
      </c>
      <c r="AA69" t="s">
        <v>1400</v>
      </c>
      <c r="AB69" t="s">
        <v>1401</v>
      </c>
      <c r="AC69" t="s">
        <v>1402</v>
      </c>
      <c r="AD69" t="s">
        <v>1403</v>
      </c>
      <c r="AE69" t="s">
        <v>1404</v>
      </c>
      <c r="AF69" t="s">
        <v>1405</v>
      </c>
    </row>
    <row r="70" spans="1:32" x14ac:dyDescent="0.25">
      <c r="A70" t="s">
        <v>1409</v>
      </c>
      <c r="B70" t="s">
        <v>1406</v>
      </c>
      <c r="C70" t="s">
        <v>1407</v>
      </c>
      <c r="D70" t="s">
        <v>539</v>
      </c>
      <c r="E70" s="16">
        <v>32349</v>
      </c>
      <c r="F70" t="s">
        <v>1408</v>
      </c>
      <c r="G70" t="s">
        <v>195</v>
      </c>
      <c r="H70" t="s">
        <v>227</v>
      </c>
      <c r="I70" t="s">
        <v>1410</v>
      </c>
      <c r="J70" t="s">
        <v>296</v>
      </c>
      <c r="K70" t="s">
        <v>574</v>
      </c>
      <c r="L70" t="s">
        <v>575</v>
      </c>
      <c r="M70" t="s">
        <v>580</v>
      </c>
      <c r="N70" t="s">
        <v>1411</v>
      </c>
      <c r="O70" t="s">
        <v>300</v>
      </c>
      <c r="P70" t="s">
        <v>649</v>
      </c>
      <c r="Q70" t="s">
        <v>1412</v>
      </c>
      <c r="R70" s="16">
        <v>42736</v>
      </c>
      <c r="S70" t="s">
        <v>617</v>
      </c>
      <c r="T70">
        <v>1000</v>
      </c>
      <c r="U70" t="s">
        <v>633</v>
      </c>
      <c r="V70" t="s">
        <v>581</v>
      </c>
      <c r="W70" t="s">
        <v>582</v>
      </c>
      <c r="X70" s="16">
        <v>42875</v>
      </c>
      <c r="Y70" t="s">
        <v>651</v>
      </c>
      <c r="Z70" t="s">
        <v>582</v>
      </c>
      <c r="AA70" t="s">
        <v>1413</v>
      </c>
      <c r="AB70" t="s">
        <v>1414</v>
      </c>
      <c r="AC70" t="s">
        <v>1415</v>
      </c>
      <c r="AD70" t="s">
        <v>1416</v>
      </c>
      <c r="AE70" t="s">
        <v>1417</v>
      </c>
      <c r="AF70" t="s">
        <v>1418</v>
      </c>
    </row>
    <row r="71" spans="1:32" x14ac:dyDescent="0.25">
      <c r="A71" t="s">
        <v>1422</v>
      </c>
      <c r="B71" t="s">
        <v>1419</v>
      </c>
      <c r="C71" t="s">
        <v>1420</v>
      </c>
      <c r="D71" t="s">
        <v>538</v>
      </c>
      <c r="E71" s="16">
        <v>33390</v>
      </c>
      <c r="F71" t="s">
        <v>1421</v>
      </c>
      <c r="G71" t="s">
        <v>1081</v>
      </c>
      <c r="H71" t="s">
        <v>382</v>
      </c>
      <c r="I71" t="s">
        <v>1423</v>
      </c>
      <c r="J71" t="s">
        <v>295</v>
      </c>
      <c r="K71" t="s">
        <v>574</v>
      </c>
      <c r="L71" t="s">
        <v>575</v>
      </c>
      <c r="M71" t="s">
        <v>633</v>
      </c>
      <c r="N71" t="s">
        <v>1424</v>
      </c>
      <c r="O71" t="s">
        <v>300</v>
      </c>
      <c r="P71" t="s">
        <v>649</v>
      </c>
      <c r="Q71" t="s">
        <v>1425</v>
      </c>
      <c r="R71" s="16">
        <v>41690</v>
      </c>
      <c r="S71" t="s">
        <v>617</v>
      </c>
      <c r="T71">
        <v>500</v>
      </c>
      <c r="U71" t="s">
        <v>767</v>
      </c>
      <c r="V71" t="s">
        <v>581</v>
      </c>
      <c r="W71" t="s">
        <v>582</v>
      </c>
      <c r="X71" s="16">
        <v>41773</v>
      </c>
      <c r="Y71" t="s">
        <v>583</v>
      </c>
      <c r="Z71" t="s">
        <v>582</v>
      </c>
      <c r="AA71" t="s">
        <v>1426</v>
      </c>
      <c r="AB71" t="s">
        <v>1427</v>
      </c>
      <c r="AC71" t="s">
        <v>1428</v>
      </c>
      <c r="AD71" t="s">
        <v>1429</v>
      </c>
      <c r="AE71" t="s">
        <v>1430</v>
      </c>
      <c r="AF71" t="s">
        <v>1431</v>
      </c>
    </row>
    <row r="72" spans="1:32" x14ac:dyDescent="0.25">
      <c r="A72" t="s">
        <v>77</v>
      </c>
      <c r="B72" t="s">
        <v>1432</v>
      </c>
      <c r="C72" t="s">
        <v>1433</v>
      </c>
      <c r="D72" t="s">
        <v>538</v>
      </c>
      <c r="E72" s="16">
        <v>32445</v>
      </c>
      <c r="F72" t="s">
        <v>137</v>
      </c>
      <c r="G72" t="s">
        <v>196</v>
      </c>
      <c r="H72" t="s">
        <v>226</v>
      </c>
      <c r="I72" t="s">
        <v>240</v>
      </c>
      <c r="J72" t="s">
        <v>296</v>
      </c>
      <c r="K72" t="s">
        <v>574</v>
      </c>
      <c r="L72" t="s">
        <v>575</v>
      </c>
      <c r="M72" t="s">
        <v>723</v>
      </c>
      <c r="N72" t="s">
        <v>46</v>
      </c>
      <c r="O72" t="s">
        <v>300</v>
      </c>
      <c r="P72" t="s">
        <v>649</v>
      </c>
      <c r="Q72" t="s">
        <v>1434</v>
      </c>
      <c r="R72" s="16">
        <v>42993</v>
      </c>
      <c r="S72">
        <v>5</v>
      </c>
      <c r="T72">
        <v>6000</v>
      </c>
      <c r="U72" t="s">
        <v>580</v>
      </c>
      <c r="V72" t="s">
        <v>724</v>
      </c>
      <c r="W72" t="s">
        <v>582</v>
      </c>
      <c r="X72" s="16">
        <v>43115</v>
      </c>
      <c r="Y72" t="s">
        <v>1435</v>
      </c>
      <c r="Z72" t="s">
        <v>582</v>
      </c>
      <c r="AA72" t="s">
        <v>1436</v>
      </c>
      <c r="AB72" t="s">
        <v>1437</v>
      </c>
      <c r="AC72" t="s">
        <v>1438</v>
      </c>
      <c r="AD72" t="s">
        <v>1439</v>
      </c>
      <c r="AE72" t="s">
        <v>1440</v>
      </c>
      <c r="AF72" t="s">
        <v>365</v>
      </c>
    </row>
    <row r="73" spans="1:32" x14ac:dyDescent="0.25">
      <c r="A73" t="s">
        <v>1444</v>
      </c>
      <c r="B73" t="s">
        <v>1441</v>
      </c>
      <c r="C73" t="s">
        <v>1442</v>
      </c>
      <c r="D73" t="s">
        <v>539</v>
      </c>
      <c r="E73" s="16">
        <v>30376</v>
      </c>
      <c r="F73" t="s">
        <v>1443</v>
      </c>
      <c r="G73" t="s">
        <v>391</v>
      </c>
      <c r="H73" t="s">
        <v>611</v>
      </c>
      <c r="I73" t="s">
        <v>1445</v>
      </c>
      <c r="J73" t="s">
        <v>297</v>
      </c>
      <c r="K73" t="s">
        <v>574</v>
      </c>
      <c r="L73" t="s">
        <v>575</v>
      </c>
      <c r="M73" t="s">
        <v>596</v>
      </c>
      <c r="N73" t="s">
        <v>1446</v>
      </c>
      <c r="O73" t="s">
        <v>301</v>
      </c>
      <c r="P73" t="s">
        <v>615</v>
      </c>
      <c r="Q73" t="s">
        <v>1447</v>
      </c>
      <c r="R73" s="16">
        <v>42486</v>
      </c>
      <c r="S73" t="s">
        <v>617</v>
      </c>
      <c r="T73">
        <v>5000</v>
      </c>
      <c r="U73" t="s">
        <v>576</v>
      </c>
      <c r="V73" t="s">
        <v>581</v>
      </c>
      <c r="W73" t="s">
        <v>582</v>
      </c>
      <c r="X73" s="16">
        <v>42486</v>
      </c>
      <c r="Y73" t="s">
        <v>1179</v>
      </c>
      <c r="Z73" t="s">
        <v>582</v>
      </c>
      <c r="AA73" t="s">
        <v>1448</v>
      </c>
      <c r="AB73" t="s">
        <v>1449</v>
      </c>
      <c r="AC73" t="s">
        <v>1450</v>
      </c>
      <c r="AD73" t="s">
        <v>1451</v>
      </c>
      <c r="AE73" t="s">
        <v>1452</v>
      </c>
      <c r="AF73" t="s">
        <v>1453</v>
      </c>
    </row>
    <row r="74" spans="1:32" x14ac:dyDescent="0.25">
      <c r="A74" t="s">
        <v>1457</v>
      </c>
      <c r="B74" t="s">
        <v>1454</v>
      </c>
      <c r="C74" t="s">
        <v>1455</v>
      </c>
      <c r="D74" t="s">
        <v>538</v>
      </c>
      <c r="E74" s="16">
        <v>31673</v>
      </c>
      <c r="F74" t="s">
        <v>1456</v>
      </c>
      <c r="G74" t="s">
        <v>1458</v>
      </c>
      <c r="H74" t="s">
        <v>1459</v>
      </c>
      <c r="I74" t="s">
        <v>1460</v>
      </c>
      <c r="J74" t="s">
        <v>295</v>
      </c>
      <c r="K74" t="s">
        <v>574</v>
      </c>
      <c r="L74" t="s">
        <v>575</v>
      </c>
      <c r="M74" t="s">
        <v>723</v>
      </c>
      <c r="N74" t="s">
        <v>1461</v>
      </c>
      <c r="O74" t="s">
        <v>300</v>
      </c>
      <c r="P74" t="s">
        <v>578</v>
      </c>
      <c r="Q74" t="s">
        <v>1462</v>
      </c>
      <c r="R74" s="16">
        <v>40858</v>
      </c>
      <c r="S74" t="s">
        <v>617</v>
      </c>
      <c r="T74">
        <v>80</v>
      </c>
      <c r="U74" t="s">
        <v>580</v>
      </c>
      <c r="V74" t="s">
        <v>618</v>
      </c>
      <c r="W74" t="s">
        <v>619</v>
      </c>
      <c r="X74" t="s">
        <v>617</v>
      </c>
      <c r="Y74" t="s">
        <v>617</v>
      </c>
      <c r="Z74" t="s">
        <v>582</v>
      </c>
      <c r="AA74" t="s">
        <v>1463</v>
      </c>
      <c r="AB74" t="s">
        <v>1464</v>
      </c>
      <c r="AC74" t="s">
        <v>1465</v>
      </c>
      <c r="AD74" t="s">
        <v>1466</v>
      </c>
      <c r="AE74" t="s">
        <v>1467</v>
      </c>
      <c r="AF74" t="s">
        <v>1468</v>
      </c>
    </row>
    <row r="75" spans="1:32" x14ac:dyDescent="0.25">
      <c r="A75" t="s">
        <v>1472</v>
      </c>
      <c r="B75" t="s">
        <v>1469</v>
      </c>
      <c r="C75" t="s">
        <v>1470</v>
      </c>
      <c r="D75" t="s">
        <v>539</v>
      </c>
      <c r="E75" s="16">
        <v>30610</v>
      </c>
      <c r="F75" t="s">
        <v>1471</v>
      </c>
      <c r="G75" t="s">
        <v>1473</v>
      </c>
      <c r="H75" t="s">
        <v>382</v>
      </c>
      <c r="I75" t="s">
        <v>1474</v>
      </c>
      <c r="J75" t="s">
        <v>296</v>
      </c>
      <c r="K75" t="s">
        <v>574</v>
      </c>
      <c r="L75" t="s">
        <v>575</v>
      </c>
      <c r="M75" t="s">
        <v>633</v>
      </c>
      <c r="N75" t="s">
        <v>1475</v>
      </c>
      <c r="O75" t="s">
        <v>300</v>
      </c>
      <c r="P75" t="s">
        <v>649</v>
      </c>
      <c r="Q75" t="s">
        <v>1476</v>
      </c>
      <c r="R75" s="16">
        <v>43118</v>
      </c>
      <c r="S75">
        <v>4</v>
      </c>
      <c r="T75">
        <v>5000</v>
      </c>
      <c r="U75" t="s">
        <v>767</v>
      </c>
      <c r="V75" t="s">
        <v>667</v>
      </c>
      <c r="W75" t="s">
        <v>582</v>
      </c>
      <c r="X75" s="16">
        <v>43301</v>
      </c>
      <c r="Y75" t="s">
        <v>920</v>
      </c>
      <c r="Z75" t="s">
        <v>582</v>
      </c>
      <c r="AA75" t="s">
        <v>1477</v>
      </c>
      <c r="AB75" t="s">
        <v>1478</v>
      </c>
      <c r="AC75" t="s">
        <v>1479</v>
      </c>
      <c r="AD75" t="s">
        <v>1480</v>
      </c>
      <c r="AE75" t="s">
        <v>1481</v>
      </c>
      <c r="AF75" t="s">
        <v>1482</v>
      </c>
    </row>
    <row r="76" spans="1:32" x14ac:dyDescent="0.25">
      <c r="A76" t="s">
        <v>1472</v>
      </c>
      <c r="B76" t="s">
        <v>1469</v>
      </c>
      <c r="C76" t="s">
        <v>1470</v>
      </c>
      <c r="D76" t="s">
        <v>539</v>
      </c>
      <c r="E76" s="16">
        <v>30610</v>
      </c>
      <c r="F76" t="s">
        <v>1471</v>
      </c>
      <c r="G76" t="s">
        <v>1473</v>
      </c>
      <c r="H76" t="s">
        <v>382</v>
      </c>
      <c r="I76" t="s">
        <v>1474</v>
      </c>
      <c r="J76" t="s">
        <v>296</v>
      </c>
      <c r="K76" t="s">
        <v>574</v>
      </c>
      <c r="L76" t="s">
        <v>575</v>
      </c>
      <c r="M76" t="s">
        <v>633</v>
      </c>
      <c r="N76" t="s">
        <v>1475</v>
      </c>
      <c r="O76" t="s">
        <v>300</v>
      </c>
      <c r="P76" t="s">
        <v>649</v>
      </c>
      <c r="Q76" t="s">
        <v>1476</v>
      </c>
      <c r="R76" s="16">
        <v>43118</v>
      </c>
      <c r="S76">
        <v>4</v>
      </c>
      <c r="T76">
        <v>5000</v>
      </c>
      <c r="U76" t="s">
        <v>767</v>
      </c>
      <c r="V76" t="s">
        <v>667</v>
      </c>
      <c r="W76" t="s">
        <v>582</v>
      </c>
      <c r="X76" s="16">
        <v>43301</v>
      </c>
      <c r="Y76" t="s">
        <v>920</v>
      </c>
      <c r="Z76" t="s">
        <v>582</v>
      </c>
      <c r="AA76" t="s">
        <v>1477</v>
      </c>
      <c r="AB76" t="s">
        <v>1478</v>
      </c>
      <c r="AC76" t="s">
        <v>1479</v>
      </c>
      <c r="AD76" t="s">
        <v>1480</v>
      </c>
      <c r="AE76" t="s">
        <v>1481</v>
      </c>
      <c r="AF76" t="s">
        <v>1482</v>
      </c>
    </row>
    <row r="77" spans="1:32" x14ac:dyDescent="0.25">
      <c r="A77" t="s">
        <v>1486</v>
      </c>
      <c r="B77" t="s">
        <v>1483</v>
      </c>
      <c r="C77" t="s">
        <v>1484</v>
      </c>
      <c r="D77" t="s">
        <v>538</v>
      </c>
      <c r="E77" s="16">
        <v>30745</v>
      </c>
      <c r="F77" t="s">
        <v>1485</v>
      </c>
      <c r="G77" t="s">
        <v>382</v>
      </c>
      <c r="H77" t="s">
        <v>382</v>
      </c>
      <c r="I77" t="s">
        <v>1487</v>
      </c>
      <c r="J77" t="s">
        <v>595</v>
      </c>
      <c r="K77" t="s">
        <v>574</v>
      </c>
      <c r="L77" t="s">
        <v>575</v>
      </c>
      <c r="M77" t="s">
        <v>576</v>
      </c>
      <c r="N77" t="s">
        <v>1488</v>
      </c>
      <c r="O77" t="s">
        <v>300</v>
      </c>
      <c r="P77" t="s">
        <v>578</v>
      </c>
      <c r="Q77" t="s">
        <v>1489</v>
      </c>
      <c r="R77" s="16">
        <v>42205</v>
      </c>
      <c r="S77">
        <v>2</v>
      </c>
      <c r="T77">
        <v>2500</v>
      </c>
      <c r="U77" t="s">
        <v>767</v>
      </c>
      <c r="V77" t="s">
        <v>618</v>
      </c>
      <c r="W77" t="s">
        <v>582</v>
      </c>
      <c r="X77" s="16">
        <v>43108</v>
      </c>
      <c r="Y77" t="s">
        <v>1490</v>
      </c>
      <c r="Z77" t="s">
        <v>582</v>
      </c>
      <c r="AA77" t="s">
        <v>1491</v>
      </c>
      <c r="AB77" t="s">
        <v>1492</v>
      </c>
      <c r="AC77" t="s">
        <v>1493</v>
      </c>
      <c r="AD77" t="s">
        <v>1494</v>
      </c>
      <c r="AE77" t="s">
        <v>1495</v>
      </c>
      <c r="AF77" t="s">
        <v>1496</v>
      </c>
    </row>
    <row r="78" spans="1:32" x14ac:dyDescent="0.25">
      <c r="A78" t="s">
        <v>1499</v>
      </c>
      <c r="B78" t="s">
        <v>801</v>
      </c>
      <c r="C78" t="s">
        <v>1497</v>
      </c>
      <c r="D78" t="s">
        <v>538</v>
      </c>
      <c r="E78" s="16">
        <v>32637</v>
      </c>
      <c r="F78" t="s">
        <v>1498</v>
      </c>
      <c r="G78" t="s">
        <v>1500</v>
      </c>
      <c r="H78" t="s">
        <v>1501</v>
      </c>
      <c r="I78" t="s">
        <v>1502</v>
      </c>
      <c r="J78" t="s">
        <v>297</v>
      </c>
      <c r="K78" t="s">
        <v>574</v>
      </c>
      <c r="L78" t="s">
        <v>575</v>
      </c>
      <c r="M78" t="s">
        <v>580</v>
      </c>
      <c r="N78" t="s">
        <v>1503</v>
      </c>
      <c r="O78" t="s">
        <v>300</v>
      </c>
      <c r="P78" t="s">
        <v>649</v>
      </c>
      <c r="Q78" t="s">
        <v>1504</v>
      </c>
      <c r="R78" s="16">
        <v>43110</v>
      </c>
      <c r="S78">
        <v>2</v>
      </c>
      <c r="T78">
        <v>1300</v>
      </c>
      <c r="U78" t="s">
        <v>633</v>
      </c>
      <c r="V78" t="s">
        <v>581</v>
      </c>
      <c r="W78" t="s">
        <v>619</v>
      </c>
      <c r="X78" t="s">
        <v>617</v>
      </c>
      <c r="Y78" t="s">
        <v>617</v>
      </c>
      <c r="Z78" t="s">
        <v>582</v>
      </c>
      <c r="AA78" t="s">
        <v>1505</v>
      </c>
      <c r="AB78" t="s">
        <v>1506</v>
      </c>
      <c r="AC78" t="s">
        <v>1507</v>
      </c>
      <c r="AD78" t="s">
        <v>1508</v>
      </c>
      <c r="AE78" t="s">
        <v>1509</v>
      </c>
      <c r="AF78" t="s">
        <v>1510</v>
      </c>
    </row>
    <row r="79" spans="1:32" x14ac:dyDescent="0.25">
      <c r="A79" t="s">
        <v>1514</v>
      </c>
      <c r="B79" t="s">
        <v>1511</v>
      </c>
      <c r="C79" t="s">
        <v>1512</v>
      </c>
      <c r="D79" t="s">
        <v>538</v>
      </c>
      <c r="E79" s="16">
        <v>31539</v>
      </c>
      <c r="F79" t="s">
        <v>1513</v>
      </c>
      <c r="G79" t="s">
        <v>1515</v>
      </c>
      <c r="H79" t="s">
        <v>851</v>
      </c>
      <c r="I79" t="s">
        <v>1516</v>
      </c>
      <c r="J79" t="s">
        <v>298</v>
      </c>
      <c r="K79" t="s">
        <v>574</v>
      </c>
      <c r="L79" t="s">
        <v>575</v>
      </c>
      <c r="M79" t="s">
        <v>664</v>
      </c>
      <c r="N79" t="s">
        <v>1517</v>
      </c>
      <c r="O79" t="s">
        <v>300</v>
      </c>
      <c r="P79" t="s">
        <v>615</v>
      </c>
      <c r="Q79" t="s">
        <v>1518</v>
      </c>
      <c r="R79" s="16">
        <v>40035</v>
      </c>
      <c r="S79">
        <v>1</v>
      </c>
      <c r="T79">
        <v>1500</v>
      </c>
      <c r="U79" t="s">
        <v>723</v>
      </c>
      <c r="V79" t="s">
        <v>581</v>
      </c>
      <c r="W79" t="s">
        <v>619</v>
      </c>
      <c r="X79" t="s">
        <v>617</v>
      </c>
      <c r="Y79" t="s">
        <v>1519</v>
      </c>
      <c r="Z79" t="s">
        <v>582</v>
      </c>
      <c r="AA79" t="s">
        <v>1520</v>
      </c>
      <c r="AB79" t="s">
        <v>1521</v>
      </c>
      <c r="AC79" t="s">
        <v>1522</v>
      </c>
      <c r="AD79" t="s">
        <v>1523</v>
      </c>
      <c r="AE79" t="s">
        <v>1524</v>
      </c>
      <c r="AF79" t="s">
        <v>1525</v>
      </c>
    </row>
    <row r="80" spans="1:32" x14ac:dyDescent="0.25">
      <c r="A80" t="s">
        <v>1529</v>
      </c>
      <c r="B80" t="s">
        <v>1526</v>
      </c>
      <c r="C80" t="s">
        <v>1527</v>
      </c>
      <c r="D80" t="s">
        <v>539</v>
      </c>
      <c r="E80" s="16">
        <v>35572</v>
      </c>
      <c r="F80" t="s">
        <v>1528</v>
      </c>
      <c r="G80" t="s">
        <v>1530</v>
      </c>
      <c r="H80" t="s">
        <v>227</v>
      </c>
      <c r="I80" t="s">
        <v>1531</v>
      </c>
      <c r="J80" t="s">
        <v>296</v>
      </c>
      <c r="K80" t="s">
        <v>574</v>
      </c>
      <c r="L80" t="s">
        <v>575</v>
      </c>
      <c r="M80" t="s">
        <v>633</v>
      </c>
      <c r="N80" t="s">
        <v>1532</v>
      </c>
      <c r="O80" t="s">
        <v>301</v>
      </c>
      <c r="P80" t="s">
        <v>649</v>
      </c>
      <c r="Q80" t="s">
        <v>1533</v>
      </c>
      <c r="R80" s="16">
        <v>43164</v>
      </c>
      <c r="S80" t="s">
        <v>617</v>
      </c>
      <c r="T80">
        <v>50</v>
      </c>
      <c r="U80" t="s">
        <v>633</v>
      </c>
      <c r="V80" t="s">
        <v>581</v>
      </c>
      <c r="W80" t="s">
        <v>619</v>
      </c>
      <c r="X80" t="s">
        <v>617</v>
      </c>
      <c r="Y80" t="s">
        <v>617</v>
      </c>
      <c r="Z80" t="s">
        <v>582</v>
      </c>
      <c r="AA80" t="s">
        <v>1534</v>
      </c>
      <c r="AB80" t="s">
        <v>1535</v>
      </c>
      <c r="AC80" t="s">
        <v>1536</v>
      </c>
      <c r="AD80" t="s">
        <v>1537</v>
      </c>
      <c r="AE80" t="s">
        <v>1538</v>
      </c>
      <c r="AF80" t="s">
        <v>1539</v>
      </c>
    </row>
    <row r="81" spans="1:32" x14ac:dyDescent="0.25">
      <c r="A81" t="s">
        <v>1543</v>
      </c>
      <c r="B81" t="s">
        <v>1540</v>
      </c>
      <c r="C81" t="s">
        <v>1541</v>
      </c>
      <c r="D81" t="s">
        <v>539</v>
      </c>
      <c r="E81" s="16">
        <v>33616</v>
      </c>
      <c r="F81" t="s">
        <v>1542</v>
      </c>
      <c r="G81" t="s">
        <v>1544</v>
      </c>
      <c r="H81" t="s">
        <v>201</v>
      </c>
      <c r="I81" t="s">
        <v>1545</v>
      </c>
      <c r="J81" t="s">
        <v>298</v>
      </c>
      <c r="K81" t="s">
        <v>574</v>
      </c>
      <c r="L81" t="s">
        <v>575</v>
      </c>
      <c r="M81" t="s">
        <v>633</v>
      </c>
      <c r="N81" t="s">
        <v>1546</v>
      </c>
      <c r="O81" t="s">
        <v>300</v>
      </c>
      <c r="P81" t="s">
        <v>578</v>
      </c>
      <c r="Q81" t="s">
        <v>1547</v>
      </c>
      <c r="R81" s="16">
        <v>42568</v>
      </c>
      <c r="S81" t="s">
        <v>617</v>
      </c>
      <c r="T81">
        <v>1200</v>
      </c>
      <c r="U81" t="s">
        <v>633</v>
      </c>
      <c r="V81" t="s">
        <v>618</v>
      </c>
      <c r="W81" t="s">
        <v>619</v>
      </c>
      <c r="X81" t="s">
        <v>617</v>
      </c>
      <c r="Y81" t="s">
        <v>617</v>
      </c>
      <c r="Z81" t="s">
        <v>582</v>
      </c>
      <c r="AA81" t="s">
        <v>1548</v>
      </c>
      <c r="AB81" t="s">
        <v>1549</v>
      </c>
      <c r="AC81" t="s">
        <v>1550</v>
      </c>
      <c r="AD81" t="s">
        <v>1551</v>
      </c>
      <c r="AE81" t="s">
        <v>1552</v>
      </c>
      <c r="AF81" t="s">
        <v>1553</v>
      </c>
    </row>
    <row r="82" spans="1:32" x14ac:dyDescent="0.25">
      <c r="A82" t="s">
        <v>1557</v>
      </c>
      <c r="B82" t="s">
        <v>1554</v>
      </c>
      <c r="C82" t="s">
        <v>1555</v>
      </c>
      <c r="D82" t="s">
        <v>538</v>
      </c>
      <c r="E82" s="16">
        <v>34821</v>
      </c>
      <c r="F82" t="s">
        <v>1556</v>
      </c>
      <c r="G82" t="s">
        <v>1175</v>
      </c>
      <c r="H82" t="s">
        <v>227</v>
      </c>
      <c r="I82" t="s">
        <v>1558</v>
      </c>
      <c r="J82" t="s">
        <v>296</v>
      </c>
      <c r="K82" t="s">
        <v>574</v>
      </c>
      <c r="L82" t="s">
        <v>575</v>
      </c>
      <c r="M82" t="s">
        <v>764</v>
      </c>
      <c r="N82" t="s">
        <v>1559</v>
      </c>
      <c r="O82" t="s">
        <v>300</v>
      </c>
      <c r="P82" t="s">
        <v>578</v>
      </c>
      <c r="Q82" t="s">
        <v>1560</v>
      </c>
      <c r="R82" s="16">
        <v>41431</v>
      </c>
      <c r="S82" t="s">
        <v>617</v>
      </c>
      <c r="T82">
        <v>1400</v>
      </c>
      <c r="U82" t="s">
        <v>580</v>
      </c>
      <c r="V82" t="s">
        <v>581</v>
      </c>
      <c r="W82" t="s">
        <v>582</v>
      </c>
      <c r="X82" t="s">
        <v>617</v>
      </c>
      <c r="Y82" t="s">
        <v>1088</v>
      </c>
      <c r="Z82" t="s">
        <v>582</v>
      </c>
      <c r="AA82" t="s">
        <v>1561</v>
      </c>
      <c r="AB82" t="s">
        <v>1562</v>
      </c>
      <c r="AC82" t="s">
        <v>1563</v>
      </c>
      <c r="AD82" t="s">
        <v>1564</v>
      </c>
      <c r="AE82" t="s">
        <v>1565</v>
      </c>
      <c r="AF82" t="s">
        <v>1566</v>
      </c>
    </row>
    <row r="83" spans="1:32" x14ac:dyDescent="0.25">
      <c r="A83" t="s">
        <v>1568</v>
      </c>
      <c r="B83" t="s">
        <v>1324</v>
      </c>
      <c r="C83" t="s">
        <v>1497</v>
      </c>
      <c r="D83" t="s">
        <v>539</v>
      </c>
      <c r="E83" s="16">
        <v>35502</v>
      </c>
      <c r="F83" t="s">
        <v>1567</v>
      </c>
      <c r="G83" t="s">
        <v>201</v>
      </c>
      <c r="H83" t="s">
        <v>201</v>
      </c>
      <c r="I83" t="s">
        <v>1569</v>
      </c>
      <c r="J83" t="s">
        <v>295</v>
      </c>
      <c r="K83" t="s">
        <v>574</v>
      </c>
      <c r="L83" t="s">
        <v>575</v>
      </c>
      <c r="M83" t="s">
        <v>764</v>
      </c>
      <c r="N83" t="s">
        <v>1570</v>
      </c>
      <c r="O83" t="s">
        <v>300</v>
      </c>
      <c r="P83" t="s">
        <v>649</v>
      </c>
      <c r="Q83" t="s">
        <v>1571</v>
      </c>
      <c r="R83" s="16">
        <v>43019</v>
      </c>
      <c r="S83" t="s">
        <v>617</v>
      </c>
      <c r="T83">
        <v>905</v>
      </c>
      <c r="U83" t="s">
        <v>633</v>
      </c>
      <c r="V83" t="s">
        <v>581</v>
      </c>
      <c r="W83" t="s">
        <v>619</v>
      </c>
      <c r="X83" t="s">
        <v>617</v>
      </c>
      <c r="Y83" t="s">
        <v>617</v>
      </c>
      <c r="Z83" t="s">
        <v>582</v>
      </c>
      <c r="AA83" t="s">
        <v>1572</v>
      </c>
      <c r="AB83" t="s">
        <v>1573</v>
      </c>
      <c r="AC83" t="s">
        <v>1574</v>
      </c>
      <c r="AD83" t="s">
        <v>1575</v>
      </c>
      <c r="AE83" t="s">
        <v>1576</v>
      </c>
      <c r="AF83" t="s">
        <v>1577</v>
      </c>
    </row>
    <row r="84" spans="1:32" x14ac:dyDescent="0.25">
      <c r="A84" t="s">
        <v>1581</v>
      </c>
      <c r="B84" t="s">
        <v>1578</v>
      </c>
      <c r="C84" t="s">
        <v>1579</v>
      </c>
      <c r="D84" t="s">
        <v>539</v>
      </c>
      <c r="E84" s="16">
        <v>29361</v>
      </c>
      <c r="F84" t="s">
        <v>1580</v>
      </c>
      <c r="G84" t="s">
        <v>382</v>
      </c>
      <c r="H84" t="s">
        <v>382</v>
      </c>
      <c r="I84" t="s">
        <v>1582</v>
      </c>
      <c r="J84" t="s">
        <v>297</v>
      </c>
      <c r="K84" t="s">
        <v>574</v>
      </c>
      <c r="L84" t="s">
        <v>575</v>
      </c>
      <c r="M84" t="s">
        <v>580</v>
      </c>
      <c r="N84" t="s">
        <v>1583</v>
      </c>
      <c r="O84" t="s">
        <v>300</v>
      </c>
      <c r="P84" t="s">
        <v>649</v>
      </c>
      <c r="Q84" t="s">
        <v>1584</v>
      </c>
      <c r="R84" s="16">
        <v>42629</v>
      </c>
      <c r="S84" t="s">
        <v>617</v>
      </c>
      <c r="T84">
        <v>700</v>
      </c>
      <c r="U84" t="s">
        <v>580</v>
      </c>
      <c r="V84" t="s">
        <v>618</v>
      </c>
      <c r="W84" t="s">
        <v>582</v>
      </c>
      <c r="X84" s="16">
        <v>43132</v>
      </c>
      <c r="Y84" t="s">
        <v>651</v>
      </c>
      <c r="Z84" t="s">
        <v>582</v>
      </c>
      <c r="AA84" t="s">
        <v>1585</v>
      </c>
      <c r="AB84" t="s">
        <v>1586</v>
      </c>
      <c r="AC84" t="s">
        <v>1587</v>
      </c>
      <c r="AD84" t="s">
        <v>1588</v>
      </c>
      <c r="AE84" t="s">
        <v>1589</v>
      </c>
      <c r="AF84" t="s">
        <v>1590</v>
      </c>
    </row>
    <row r="85" spans="1:32" x14ac:dyDescent="0.25">
      <c r="A85" t="s">
        <v>72</v>
      </c>
      <c r="B85" t="s">
        <v>1591</v>
      </c>
      <c r="C85" t="s">
        <v>1081</v>
      </c>
      <c r="D85" t="s">
        <v>539</v>
      </c>
      <c r="E85" s="16">
        <v>32338</v>
      </c>
      <c r="F85" t="s">
        <v>132</v>
      </c>
      <c r="G85" t="s">
        <v>1216</v>
      </c>
      <c r="H85" t="s">
        <v>225</v>
      </c>
      <c r="I85" t="s">
        <v>235</v>
      </c>
      <c r="J85" t="s">
        <v>295</v>
      </c>
      <c r="K85" t="s">
        <v>574</v>
      </c>
      <c r="L85" t="s">
        <v>575</v>
      </c>
      <c r="M85" t="s">
        <v>580</v>
      </c>
      <c r="N85" t="s">
        <v>44</v>
      </c>
      <c r="O85" t="s">
        <v>300</v>
      </c>
      <c r="P85" t="s">
        <v>615</v>
      </c>
      <c r="Q85" t="s">
        <v>1592</v>
      </c>
      <c r="R85" s="16">
        <v>42706</v>
      </c>
      <c r="S85" t="s">
        <v>617</v>
      </c>
      <c r="T85">
        <v>3000</v>
      </c>
      <c r="U85" t="s">
        <v>580</v>
      </c>
      <c r="V85" t="s">
        <v>581</v>
      </c>
      <c r="W85" t="s">
        <v>582</v>
      </c>
      <c r="X85" s="16">
        <v>42706</v>
      </c>
      <c r="Y85" t="s">
        <v>651</v>
      </c>
      <c r="Z85" t="s">
        <v>582</v>
      </c>
      <c r="AA85" t="s">
        <v>1593</v>
      </c>
      <c r="AB85" t="s">
        <v>1594</v>
      </c>
      <c r="AC85" t="s">
        <v>1595</v>
      </c>
      <c r="AD85" t="s">
        <v>1596</v>
      </c>
      <c r="AE85" t="s">
        <v>1597</v>
      </c>
      <c r="AF85" t="s">
        <v>1598</v>
      </c>
    </row>
    <row r="86" spans="1:32" x14ac:dyDescent="0.25">
      <c r="A86" t="s">
        <v>1602</v>
      </c>
      <c r="B86" t="s">
        <v>1599</v>
      </c>
      <c r="C86" t="s">
        <v>1600</v>
      </c>
      <c r="D86" t="s">
        <v>539</v>
      </c>
      <c r="E86" s="16">
        <v>31542</v>
      </c>
      <c r="F86" t="s">
        <v>1601</v>
      </c>
      <c r="G86" t="s">
        <v>593</v>
      </c>
      <c r="H86" t="s">
        <v>382</v>
      </c>
      <c r="I86" t="s">
        <v>1603</v>
      </c>
      <c r="J86" t="s">
        <v>297</v>
      </c>
      <c r="K86" t="s">
        <v>574</v>
      </c>
      <c r="L86" t="s">
        <v>575</v>
      </c>
      <c r="M86" t="s">
        <v>613</v>
      </c>
      <c r="N86" t="s">
        <v>1604</v>
      </c>
      <c r="O86" t="s">
        <v>300</v>
      </c>
      <c r="P86" t="s">
        <v>615</v>
      </c>
      <c r="Q86" t="s">
        <v>1605</v>
      </c>
      <c r="R86" s="16">
        <v>43303</v>
      </c>
      <c r="S86" t="s">
        <v>617</v>
      </c>
      <c r="T86">
        <v>4500</v>
      </c>
      <c r="U86" t="s">
        <v>576</v>
      </c>
      <c r="V86" t="s">
        <v>724</v>
      </c>
      <c r="W86" t="s">
        <v>582</v>
      </c>
      <c r="X86" s="16">
        <v>43328</v>
      </c>
      <c r="Y86" t="s">
        <v>1606</v>
      </c>
      <c r="Z86" t="s">
        <v>582</v>
      </c>
      <c r="AA86" t="s">
        <v>1607</v>
      </c>
      <c r="AB86" t="s">
        <v>1608</v>
      </c>
      <c r="AC86" t="s">
        <v>1609</v>
      </c>
      <c r="AD86" t="s">
        <v>1610</v>
      </c>
      <c r="AE86" t="s">
        <v>1611</v>
      </c>
      <c r="AF86" t="s">
        <v>1612</v>
      </c>
    </row>
    <row r="87" spans="1:32" x14ac:dyDescent="0.25">
      <c r="A87" t="s">
        <v>1616</v>
      </c>
      <c r="B87" t="s">
        <v>1613</v>
      </c>
      <c r="C87" t="s">
        <v>1614</v>
      </c>
      <c r="D87" t="s">
        <v>539</v>
      </c>
      <c r="E87" s="16">
        <v>34492</v>
      </c>
      <c r="F87" t="s">
        <v>1615</v>
      </c>
      <c r="G87" t="s">
        <v>1617</v>
      </c>
      <c r="H87" t="s">
        <v>382</v>
      </c>
      <c r="I87" t="s">
        <v>1618</v>
      </c>
      <c r="J87" t="s">
        <v>296</v>
      </c>
      <c r="K87" t="s">
        <v>574</v>
      </c>
      <c r="L87" t="s">
        <v>575</v>
      </c>
      <c r="M87" t="s">
        <v>580</v>
      </c>
      <c r="N87" t="s">
        <v>1619</v>
      </c>
      <c r="O87" t="s">
        <v>301</v>
      </c>
      <c r="P87" t="s">
        <v>649</v>
      </c>
      <c r="Q87" t="s">
        <v>1620</v>
      </c>
      <c r="R87" s="16">
        <v>41893</v>
      </c>
      <c r="S87" t="s">
        <v>617</v>
      </c>
      <c r="T87">
        <v>5000</v>
      </c>
      <c r="U87" t="s">
        <v>580</v>
      </c>
      <c r="V87" t="s">
        <v>618</v>
      </c>
      <c r="W87" t="s">
        <v>582</v>
      </c>
      <c r="X87" s="16">
        <v>41893</v>
      </c>
      <c r="Y87" t="s">
        <v>1621</v>
      </c>
      <c r="Z87" t="s">
        <v>582</v>
      </c>
      <c r="AA87" t="s">
        <v>1622</v>
      </c>
      <c r="AB87" t="s">
        <v>1623</v>
      </c>
      <c r="AC87" t="s">
        <v>1624</v>
      </c>
      <c r="AD87" t="s">
        <v>1625</v>
      </c>
      <c r="AE87" t="s">
        <v>1626</v>
      </c>
      <c r="AF87" t="s">
        <v>1627</v>
      </c>
    </row>
    <row r="88" spans="1:32" x14ac:dyDescent="0.25">
      <c r="A88" t="s">
        <v>1631</v>
      </c>
      <c r="B88" t="s">
        <v>1628</v>
      </c>
      <c r="C88" t="s">
        <v>1629</v>
      </c>
      <c r="D88" t="s">
        <v>539</v>
      </c>
      <c r="E88" s="16">
        <v>31621</v>
      </c>
      <c r="F88" t="s">
        <v>1630</v>
      </c>
      <c r="G88" t="s">
        <v>195</v>
      </c>
      <c r="H88" t="s">
        <v>227</v>
      </c>
      <c r="I88" t="s">
        <v>1632</v>
      </c>
      <c r="J88" t="s">
        <v>295</v>
      </c>
      <c r="K88" t="s">
        <v>574</v>
      </c>
      <c r="L88" t="s">
        <v>575</v>
      </c>
      <c r="M88" t="s">
        <v>664</v>
      </c>
      <c r="N88" t="s">
        <v>1633</v>
      </c>
      <c r="O88" t="s">
        <v>300</v>
      </c>
      <c r="P88" t="s">
        <v>615</v>
      </c>
      <c r="Q88" t="s">
        <v>1634</v>
      </c>
      <c r="R88" s="16">
        <v>42827</v>
      </c>
      <c r="S88" t="s">
        <v>617</v>
      </c>
      <c r="T88">
        <v>80</v>
      </c>
      <c r="U88" t="s">
        <v>767</v>
      </c>
      <c r="V88" t="s">
        <v>667</v>
      </c>
      <c r="W88" t="s">
        <v>619</v>
      </c>
      <c r="X88" t="s">
        <v>617</v>
      </c>
      <c r="Y88" t="s">
        <v>1635</v>
      </c>
      <c r="Z88" t="s">
        <v>582</v>
      </c>
      <c r="AA88" t="s">
        <v>1636</v>
      </c>
      <c r="AB88" t="s">
        <v>1637</v>
      </c>
      <c r="AC88" t="s">
        <v>1638</v>
      </c>
      <c r="AD88" t="s">
        <v>1639</v>
      </c>
      <c r="AE88" t="s">
        <v>1640</v>
      </c>
      <c r="AF88" t="s">
        <v>1641</v>
      </c>
    </row>
    <row r="89" spans="1:32" x14ac:dyDescent="0.25">
      <c r="A89" t="s">
        <v>1631</v>
      </c>
      <c r="B89" t="s">
        <v>1628</v>
      </c>
      <c r="C89" t="s">
        <v>1629</v>
      </c>
      <c r="D89" t="s">
        <v>539</v>
      </c>
      <c r="E89" s="16">
        <v>31621</v>
      </c>
      <c r="F89" t="s">
        <v>1630</v>
      </c>
      <c r="G89" t="s">
        <v>195</v>
      </c>
      <c r="H89" t="s">
        <v>227</v>
      </c>
      <c r="I89" t="s">
        <v>1632</v>
      </c>
      <c r="J89" t="s">
        <v>295</v>
      </c>
      <c r="K89" t="s">
        <v>574</v>
      </c>
      <c r="L89" t="s">
        <v>575</v>
      </c>
      <c r="M89" t="s">
        <v>664</v>
      </c>
      <c r="N89" t="s">
        <v>1633</v>
      </c>
      <c r="O89" t="s">
        <v>300</v>
      </c>
      <c r="P89" t="s">
        <v>615</v>
      </c>
      <c r="Q89" t="s">
        <v>1634</v>
      </c>
      <c r="R89" s="16">
        <v>42827</v>
      </c>
      <c r="S89" t="s">
        <v>617</v>
      </c>
      <c r="T89">
        <v>80</v>
      </c>
      <c r="U89" t="s">
        <v>767</v>
      </c>
      <c r="V89" t="s">
        <v>667</v>
      </c>
      <c r="W89" t="s">
        <v>619</v>
      </c>
      <c r="X89" t="s">
        <v>617</v>
      </c>
      <c r="Y89" t="s">
        <v>1635</v>
      </c>
      <c r="Z89" t="s">
        <v>582</v>
      </c>
      <c r="AA89" t="s">
        <v>1636</v>
      </c>
      <c r="AB89" t="s">
        <v>1637</v>
      </c>
      <c r="AC89" t="s">
        <v>1638</v>
      </c>
      <c r="AD89" t="s">
        <v>1639</v>
      </c>
      <c r="AE89" t="s">
        <v>1640</v>
      </c>
      <c r="AF89" t="s">
        <v>1641</v>
      </c>
    </row>
    <row r="90" spans="1:32" x14ac:dyDescent="0.25">
      <c r="A90" t="s">
        <v>1643</v>
      </c>
      <c r="B90" t="s">
        <v>1028</v>
      </c>
      <c r="C90" t="s">
        <v>985</v>
      </c>
      <c r="D90" t="s">
        <v>539</v>
      </c>
      <c r="E90" s="16">
        <v>34374</v>
      </c>
      <c r="F90" t="s">
        <v>1642</v>
      </c>
      <c r="G90" t="s">
        <v>217</v>
      </c>
      <c r="H90" t="s">
        <v>851</v>
      </c>
      <c r="I90" t="s">
        <v>1644</v>
      </c>
      <c r="J90" t="s">
        <v>1645</v>
      </c>
      <c r="K90" t="s">
        <v>574</v>
      </c>
      <c r="L90" t="s">
        <v>575</v>
      </c>
      <c r="M90" t="s">
        <v>767</v>
      </c>
      <c r="N90" t="s">
        <v>1646</v>
      </c>
      <c r="O90" t="s">
        <v>300</v>
      </c>
      <c r="P90" t="s">
        <v>615</v>
      </c>
      <c r="Q90" t="s">
        <v>1647</v>
      </c>
      <c r="R90" s="16">
        <v>43322</v>
      </c>
      <c r="S90">
        <v>1</v>
      </c>
      <c r="T90">
        <v>560</v>
      </c>
      <c r="U90" t="s">
        <v>767</v>
      </c>
      <c r="V90" t="s">
        <v>667</v>
      </c>
      <c r="W90" t="s">
        <v>582</v>
      </c>
      <c r="X90" s="16">
        <v>42801</v>
      </c>
      <c r="Y90" t="s">
        <v>1648</v>
      </c>
      <c r="Z90" t="s">
        <v>582</v>
      </c>
      <c r="AA90" t="s">
        <v>1649</v>
      </c>
      <c r="AB90" t="s">
        <v>1650</v>
      </c>
      <c r="AC90" t="s">
        <v>1651</v>
      </c>
      <c r="AD90" t="s">
        <v>1652</v>
      </c>
      <c r="AE90" t="s">
        <v>1653</v>
      </c>
      <c r="AF90" t="s">
        <v>1654</v>
      </c>
    </row>
    <row r="91" spans="1:32" x14ac:dyDescent="0.25">
      <c r="A91" t="s">
        <v>434</v>
      </c>
      <c r="B91" t="s">
        <v>1655</v>
      </c>
      <c r="C91" t="s">
        <v>1656</v>
      </c>
      <c r="D91" t="s">
        <v>539</v>
      </c>
      <c r="E91" s="16">
        <v>32453</v>
      </c>
      <c r="F91" t="s">
        <v>1657</v>
      </c>
      <c r="G91" t="s">
        <v>382</v>
      </c>
      <c r="H91" t="s">
        <v>382</v>
      </c>
      <c r="I91" t="s">
        <v>1658</v>
      </c>
      <c r="J91" t="s">
        <v>297</v>
      </c>
      <c r="K91" t="s">
        <v>574</v>
      </c>
      <c r="L91" t="s">
        <v>575</v>
      </c>
      <c r="M91" t="s">
        <v>633</v>
      </c>
      <c r="N91" t="s">
        <v>1659</v>
      </c>
      <c r="O91" t="s">
        <v>300</v>
      </c>
      <c r="P91" t="s">
        <v>578</v>
      </c>
      <c r="Q91" t="s">
        <v>1660</v>
      </c>
      <c r="R91" s="16">
        <v>42644</v>
      </c>
      <c r="S91" t="s">
        <v>617</v>
      </c>
      <c r="T91">
        <v>7000</v>
      </c>
      <c r="U91" t="s">
        <v>633</v>
      </c>
      <c r="V91" t="s">
        <v>581</v>
      </c>
      <c r="W91" t="s">
        <v>582</v>
      </c>
      <c r="X91" s="16">
        <v>41640</v>
      </c>
      <c r="Y91" t="s">
        <v>920</v>
      </c>
      <c r="Z91" t="s">
        <v>582</v>
      </c>
      <c r="AA91" t="s">
        <v>1661</v>
      </c>
      <c r="AB91" t="s">
        <v>1662</v>
      </c>
      <c r="AC91" t="s">
        <v>1663</v>
      </c>
      <c r="AD91" t="s">
        <v>1664</v>
      </c>
      <c r="AE91" t="s">
        <v>1665</v>
      </c>
      <c r="AF91" t="s">
        <v>1666</v>
      </c>
    </row>
    <row r="92" spans="1:32" x14ac:dyDescent="0.25">
      <c r="A92" t="s">
        <v>1670</v>
      </c>
      <c r="B92" t="s">
        <v>1667</v>
      </c>
      <c r="C92" t="s">
        <v>1668</v>
      </c>
      <c r="D92" t="s">
        <v>539</v>
      </c>
      <c r="E92" s="16">
        <v>30690</v>
      </c>
      <c r="F92" t="s">
        <v>1669</v>
      </c>
      <c r="G92" t="s">
        <v>749</v>
      </c>
      <c r="H92" t="s">
        <v>382</v>
      </c>
      <c r="I92" t="s">
        <v>1671</v>
      </c>
      <c r="J92" t="s">
        <v>297</v>
      </c>
      <c r="K92" t="s">
        <v>574</v>
      </c>
      <c r="L92" t="s">
        <v>575</v>
      </c>
      <c r="M92" t="s">
        <v>613</v>
      </c>
      <c r="N92" t="s">
        <v>1672</v>
      </c>
      <c r="O92" t="s">
        <v>300</v>
      </c>
      <c r="P92" t="s">
        <v>578</v>
      </c>
      <c r="Q92" t="s">
        <v>1673</v>
      </c>
      <c r="R92" s="16">
        <v>42887</v>
      </c>
      <c r="S92" t="s">
        <v>617</v>
      </c>
      <c r="T92">
        <v>2500</v>
      </c>
      <c r="U92" t="s">
        <v>576</v>
      </c>
      <c r="V92" t="s">
        <v>581</v>
      </c>
      <c r="W92" t="s">
        <v>619</v>
      </c>
      <c r="X92" t="s">
        <v>617</v>
      </c>
      <c r="Y92" t="s">
        <v>1674</v>
      </c>
      <c r="Z92" t="s">
        <v>582</v>
      </c>
      <c r="AA92" t="s">
        <v>1675</v>
      </c>
      <c r="AB92" t="s">
        <v>1676</v>
      </c>
      <c r="AC92" t="s">
        <v>1677</v>
      </c>
      <c r="AD92" t="s">
        <v>1678</v>
      </c>
      <c r="AE92" t="s">
        <v>1679</v>
      </c>
      <c r="AF92" t="s">
        <v>1680</v>
      </c>
    </row>
    <row r="93" spans="1:32" x14ac:dyDescent="0.25">
      <c r="A93" t="s">
        <v>1684</v>
      </c>
      <c r="B93" t="s">
        <v>1681</v>
      </c>
      <c r="C93" t="s">
        <v>1682</v>
      </c>
      <c r="D93" t="s">
        <v>538</v>
      </c>
      <c r="E93" s="16">
        <v>32036</v>
      </c>
      <c r="F93" t="s">
        <v>1683</v>
      </c>
      <c r="G93" t="s">
        <v>214</v>
      </c>
      <c r="H93" t="s">
        <v>229</v>
      </c>
      <c r="I93" t="s">
        <v>1685</v>
      </c>
      <c r="J93" t="s">
        <v>295</v>
      </c>
      <c r="K93" t="s">
        <v>574</v>
      </c>
      <c r="L93" t="s">
        <v>575</v>
      </c>
      <c r="M93" t="s">
        <v>723</v>
      </c>
      <c r="N93" t="s">
        <v>1686</v>
      </c>
      <c r="O93" t="s">
        <v>301</v>
      </c>
      <c r="P93" t="s">
        <v>649</v>
      </c>
      <c r="Q93" t="s">
        <v>1687</v>
      </c>
      <c r="R93" s="16">
        <v>41009</v>
      </c>
      <c r="S93">
        <v>2</v>
      </c>
      <c r="T93">
        <v>20000</v>
      </c>
      <c r="U93" t="s">
        <v>723</v>
      </c>
      <c r="V93" t="s">
        <v>618</v>
      </c>
      <c r="W93" t="s">
        <v>582</v>
      </c>
      <c r="X93" s="16">
        <v>43201</v>
      </c>
      <c r="Y93" t="s">
        <v>651</v>
      </c>
      <c r="Z93" t="s">
        <v>582</v>
      </c>
      <c r="AA93" t="s">
        <v>1688</v>
      </c>
      <c r="AB93" t="s">
        <v>1689</v>
      </c>
      <c r="AC93" t="s">
        <v>1690</v>
      </c>
      <c r="AD93" t="s">
        <v>1691</v>
      </c>
      <c r="AE93" t="s">
        <v>1692</v>
      </c>
      <c r="AF93" t="s">
        <v>1693</v>
      </c>
    </row>
    <row r="94" spans="1:32" x14ac:dyDescent="0.25">
      <c r="A94" t="s">
        <v>1696</v>
      </c>
      <c r="B94" t="s">
        <v>1318</v>
      </c>
      <c r="C94" t="s">
        <v>1694</v>
      </c>
      <c r="D94" t="s">
        <v>539</v>
      </c>
      <c r="E94" s="16">
        <v>32450</v>
      </c>
      <c r="F94" t="s">
        <v>1695</v>
      </c>
      <c r="G94" t="s">
        <v>1043</v>
      </c>
      <c r="H94" t="s">
        <v>1044</v>
      </c>
      <c r="I94" t="s">
        <v>1697</v>
      </c>
      <c r="J94" t="s">
        <v>296</v>
      </c>
      <c r="K94" t="s">
        <v>574</v>
      </c>
      <c r="L94" t="s">
        <v>575</v>
      </c>
      <c r="M94" t="s">
        <v>767</v>
      </c>
      <c r="N94" t="s">
        <v>1698</v>
      </c>
      <c r="O94" t="s">
        <v>300</v>
      </c>
      <c r="P94" t="s">
        <v>649</v>
      </c>
      <c r="Q94" t="s">
        <v>1699</v>
      </c>
      <c r="R94" s="16">
        <v>43132</v>
      </c>
      <c r="S94" t="s">
        <v>617</v>
      </c>
      <c r="T94">
        <v>700</v>
      </c>
      <c r="U94" t="s">
        <v>767</v>
      </c>
      <c r="V94" t="s">
        <v>581</v>
      </c>
      <c r="W94" t="s">
        <v>582</v>
      </c>
      <c r="X94" s="16">
        <v>43153</v>
      </c>
      <c r="Y94" t="s">
        <v>1088</v>
      </c>
      <c r="Z94" t="s">
        <v>582</v>
      </c>
      <c r="AA94" t="s">
        <v>1700</v>
      </c>
      <c r="AB94" t="s">
        <v>1701</v>
      </c>
      <c r="AC94" t="s">
        <v>1702</v>
      </c>
      <c r="AD94" t="s">
        <v>1703</v>
      </c>
      <c r="AE94" t="s">
        <v>1704</v>
      </c>
      <c r="AF94" t="s">
        <v>1705</v>
      </c>
    </row>
    <row r="95" spans="1:32" x14ac:dyDescent="0.25">
      <c r="A95" t="s">
        <v>1696</v>
      </c>
      <c r="B95" t="s">
        <v>1318</v>
      </c>
      <c r="C95" t="s">
        <v>1694</v>
      </c>
      <c r="D95" t="s">
        <v>539</v>
      </c>
      <c r="E95" s="16">
        <v>32450</v>
      </c>
      <c r="F95" t="s">
        <v>1695</v>
      </c>
      <c r="G95" t="s">
        <v>1043</v>
      </c>
      <c r="H95" t="s">
        <v>1044</v>
      </c>
      <c r="I95" t="s">
        <v>1697</v>
      </c>
      <c r="J95" t="s">
        <v>296</v>
      </c>
      <c r="K95" t="s">
        <v>574</v>
      </c>
      <c r="L95" t="s">
        <v>575</v>
      </c>
      <c r="M95" t="s">
        <v>767</v>
      </c>
      <c r="N95" t="s">
        <v>1698</v>
      </c>
      <c r="O95" t="s">
        <v>300</v>
      </c>
      <c r="P95" t="s">
        <v>649</v>
      </c>
      <c r="Q95" t="s">
        <v>1699</v>
      </c>
      <c r="R95" s="16">
        <v>43132</v>
      </c>
      <c r="S95" t="s">
        <v>617</v>
      </c>
      <c r="T95">
        <v>700</v>
      </c>
      <c r="U95" t="s">
        <v>767</v>
      </c>
      <c r="V95" t="s">
        <v>581</v>
      </c>
      <c r="W95" t="s">
        <v>582</v>
      </c>
      <c r="X95" s="16">
        <v>43153</v>
      </c>
      <c r="Y95" t="s">
        <v>1088</v>
      </c>
      <c r="Z95" t="s">
        <v>582</v>
      </c>
      <c r="AA95" t="s">
        <v>1700</v>
      </c>
      <c r="AB95" t="s">
        <v>1701</v>
      </c>
      <c r="AC95" t="s">
        <v>1702</v>
      </c>
      <c r="AD95" t="s">
        <v>1703</v>
      </c>
      <c r="AE95" t="s">
        <v>1704</v>
      </c>
      <c r="AF95" t="s">
        <v>1705</v>
      </c>
    </row>
    <row r="96" spans="1:32" x14ac:dyDescent="0.25">
      <c r="A96" t="s">
        <v>1696</v>
      </c>
      <c r="B96" t="s">
        <v>1318</v>
      </c>
      <c r="C96" t="s">
        <v>1694</v>
      </c>
      <c r="D96" t="s">
        <v>539</v>
      </c>
      <c r="E96" s="16">
        <v>32450</v>
      </c>
      <c r="F96" t="s">
        <v>1695</v>
      </c>
      <c r="G96" t="s">
        <v>1043</v>
      </c>
      <c r="H96" t="s">
        <v>1044</v>
      </c>
      <c r="I96" t="s">
        <v>1697</v>
      </c>
      <c r="J96" t="s">
        <v>296</v>
      </c>
      <c r="K96" t="s">
        <v>574</v>
      </c>
      <c r="L96" t="s">
        <v>575</v>
      </c>
      <c r="M96" t="s">
        <v>767</v>
      </c>
      <c r="N96" t="s">
        <v>1698</v>
      </c>
      <c r="O96" t="s">
        <v>300</v>
      </c>
      <c r="P96" t="s">
        <v>649</v>
      </c>
      <c r="Q96" t="s">
        <v>1699</v>
      </c>
      <c r="R96" s="16">
        <v>43132</v>
      </c>
      <c r="S96" t="s">
        <v>617</v>
      </c>
      <c r="T96">
        <v>700</v>
      </c>
      <c r="U96" t="s">
        <v>767</v>
      </c>
      <c r="V96" t="s">
        <v>581</v>
      </c>
      <c r="W96" t="s">
        <v>582</v>
      </c>
      <c r="X96" s="16">
        <v>43153</v>
      </c>
      <c r="Y96" t="s">
        <v>1088</v>
      </c>
      <c r="Z96" t="s">
        <v>582</v>
      </c>
      <c r="AA96" t="s">
        <v>1700</v>
      </c>
      <c r="AB96" t="s">
        <v>1701</v>
      </c>
      <c r="AC96" t="s">
        <v>1702</v>
      </c>
      <c r="AD96" t="s">
        <v>1703</v>
      </c>
      <c r="AE96" t="s">
        <v>1704</v>
      </c>
      <c r="AF96" t="s">
        <v>1705</v>
      </c>
    </row>
    <row r="97" spans="1:32" x14ac:dyDescent="0.25">
      <c r="A97" t="s">
        <v>1709</v>
      </c>
      <c r="B97" t="s">
        <v>1706</v>
      </c>
      <c r="C97" t="s">
        <v>1707</v>
      </c>
      <c r="D97" t="s">
        <v>539</v>
      </c>
      <c r="E97" s="16">
        <v>31878</v>
      </c>
      <c r="F97" t="s">
        <v>1708</v>
      </c>
      <c r="G97" t="s">
        <v>1710</v>
      </c>
      <c r="H97" t="s">
        <v>201</v>
      </c>
      <c r="I97" t="s">
        <v>1711</v>
      </c>
      <c r="J97" t="s">
        <v>295</v>
      </c>
      <c r="K97" t="s">
        <v>574</v>
      </c>
      <c r="L97" t="s">
        <v>1045</v>
      </c>
      <c r="M97" t="s">
        <v>580</v>
      </c>
      <c r="N97" t="s">
        <v>1712</v>
      </c>
      <c r="O97" t="s">
        <v>300</v>
      </c>
      <c r="P97" t="s">
        <v>649</v>
      </c>
      <c r="Q97" t="s">
        <v>1713</v>
      </c>
      <c r="R97" s="16">
        <v>42663</v>
      </c>
      <c r="S97">
        <v>1</v>
      </c>
      <c r="T97">
        <v>1000</v>
      </c>
      <c r="U97" t="s">
        <v>580</v>
      </c>
      <c r="V97" t="s">
        <v>581</v>
      </c>
      <c r="W97" t="s">
        <v>582</v>
      </c>
      <c r="X97" s="16">
        <v>43328</v>
      </c>
      <c r="Y97" t="s">
        <v>651</v>
      </c>
      <c r="Z97" t="s">
        <v>582</v>
      </c>
      <c r="AA97" t="s">
        <v>1714</v>
      </c>
      <c r="AB97" t="s">
        <v>1715</v>
      </c>
      <c r="AC97" t="s">
        <v>1716</v>
      </c>
      <c r="AD97" t="s">
        <v>1717</v>
      </c>
      <c r="AE97" t="s">
        <v>1718</v>
      </c>
      <c r="AF97" t="s">
        <v>1719</v>
      </c>
    </row>
    <row r="98" spans="1:32" x14ac:dyDescent="0.25">
      <c r="A98" t="s">
        <v>1723</v>
      </c>
      <c r="B98" t="s">
        <v>1720</v>
      </c>
      <c r="C98" t="s">
        <v>1721</v>
      </c>
      <c r="D98" t="s">
        <v>539</v>
      </c>
      <c r="E98" s="16">
        <v>34115</v>
      </c>
      <c r="F98" t="s">
        <v>1722</v>
      </c>
      <c r="G98" t="s">
        <v>1724</v>
      </c>
      <c r="H98" t="s">
        <v>233</v>
      </c>
      <c r="I98" t="s">
        <v>1725</v>
      </c>
      <c r="J98" t="s">
        <v>297</v>
      </c>
      <c r="K98" t="s">
        <v>574</v>
      </c>
      <c r="L98" t="s">
        <v>575</v>
      </c>
      <c r="M98" t="s">
        <v>576</v>
      </c>
      <c r="N98" t="s">
        <v>1726</v>
      </c>
      <c r="O98" t="s">
        <v>300</v>
      </c>
      <c r="P98" t="s">
        <v>649</v>
      </c>
      <c r="Q98" t="s">
        <v>1727</v>
      </c>
      <c r="R98" s="16">
        <v>42379</v>
      </c>
      <c r="S98" t="s">
        <v>617</v>
      </c>
      <c r="T98">
        <v>2800</v>
      </c>
      <c r="U98" t="s">
        <v>580</v>
      </c>
      <c r="V98" t="s">
        <v>581</v>
      </c>
      <c r="W98" t="s">
        <v>582</v>
      </c>
      <c r="X98" s="16">
        <v>43322</v>
      </c>
      <c r="Y98" t="s">
        <v>651</v>
      </c>
      <c r="Z98" t="s">
        <v>582</v>
      </c>
      <c r="AA98" t="s">
        <v>1728</v>
      </c>
      <c r="AB98" t="s">
        <v>1729</v>
      </c>
      <c r="AC98" t="s">
        <v>1730</v>
      </c>
      <c r="AD98" t="s">
        <v>1731</v>
      </c>
      <c r="AE98" t="s">
        <v>1732</v>
      </c>
      <c r="AF98" t="s">
        <v>1733</v>
      </c>
    </row>
    <row r="99" spans="1:32" x14ac:dyDescent="0.25">
      <c r="A99" t="s">
        <v>1737</v>
      </c>
      <c r="B99" t="s">
        <v>1734</v>
      </c>
      <c r="C99" t="s">
        <v>1735</v>
      </c>
      <c r="D99" t="s">
        <v>539</v>
      </c>
      <c r="E99" s="16">
        <v>31964</v>
      </c>
      <c r="F99" t="s">
        <v>1736</v>
      </c>
      <c r="G99" t="s">
        <v>749</v>
      </c>
      <c r="H99" t="s">
        <v>382</v>
      </c>
      <c r="I99" t="s">
        <v>1738</v>
      </c>
      <c r="J99" t="s">
        <v>297</v>
      </c>
      <c r="K99" t="s">
        <v>574</v>
      </c>
      <c r="L99" t="s">
        <v>575</v>
      </c>
      <c r="M99" t="s">
        <v>633</v>
      </c>
      <c r="N99" t="s">
        <v>1739</v>
      </c>
      <c r="O99" t="s">
        <v>300</v>
      </c>
      <c r="P99" t="s">
        <v>578</v>
      </c>
      <c r="Q99" t="s">
        <v>1740</v>
      </c>
      <c r="R99" s="16">
        <v>43318</v>
      </c>
      <c r="S99" t="s">
        <v>617</v>
      </c>
      <c r="T99">
        <v>570</v>
      </c>
      <c r="U99" t="s">
        <v>633</v>
      </c>
      <c r="V99" t="s">
        <v>667</v>
      </c>
      <c r="W99" t="s">
        <v>619</v>
      </c>
      <c r="X99" t="s">
        <v>617</v>
      </c>
      <c r="Y99" t="s">
        <v>1741</v>
      </c>
      <c r="Z99" t="s">
        <v>582</v>
      </c>
      <c r="AA99" t="s">
        <v>1742</v>
      </c>
      <c r="AB99" t="s">
        <v>1743</v>
      </c>
      <c r="AC99" t="s">
        <v>1744</v>
      </c>
      <c r="AD99" t="s">
        <v>1745</v>
      </c>
      <c r="AE99" t="s">
        <v>1746</v>
      </c>
      <c r="AF99" t="s">
        <v>1747</v>
      </c>
    </row>
    <row r="100" spans="1:32" x14ac:dyDescent="0.25">
      <c r="A100" t="s">
        <v>1751</v>
      </c>
      <c r="B100" t="s">
        <v>1748</v>
      </c>
      <c r="C100" t="s">
        <v>1749</v>
      </c>
      <c r="D100" t="s">
        <v>539</v>
      </c>
      <c r="E100" s="16">
        <v>34324</v>
      </c>
      <c r="F100" t="s">
        <v>1750</v>
      </c>
      <c r="G100" t="s">
        <v>216</v>
      </c>
      <c r="H100" t="s">
        <v>232</v>
      </c>
      <c r="I100" t="s">
        <v>1752</v>
      </c>
      <c r="J100" t="s">
        <v>295</v>
      </c>
      <c r="K100" t="s">
        <v>574</v>
      </c>
      <c r="L100" t="s">
        <v>1045</v>
      </c>
      <c r="M100" t="s">
        <v>633</v>
      </c>
      <c r="N100" t="s">
        <v>1753</v>
      </c>
      <c r="O100" t="s">
        <v>301</v>
      </c>
      <c r="P100" t="s">
        <v>578</v>
      </c>
      <c r="Q100" t="s">
        <v>1754</v>
      </c>
      <c r="R100" s="16">
        <v>43129</v>
      </c>
      <c r="S100">
        <v>2</v>
      </c>
      <c r="T100">
        <v>200</v>
      </c>
      <c r="U100" t="s">
        <v>633</v>
      </c>
      <c r="V100" t="s">
        <v>581</v>
      </c>
      <c r="W100" t="s">
        <v>619</v>
      </c>
      <c r="X100" t="s">
        <v>617</v>
      </c>
      <c r="Y100" t="s">
        <v>617</v>
      </c>
      <c r="Z100" t="s">
        <v>582</v>
      </c>
      <c r="AA100" t="s">
        <v>1755</v>
      </c>
      <c r="AB100" t="s">
        <v>1756</v>
      </c>
      <c r="AC100" t="s">
        <v>1757</v>
      </c>
      <c r="AD100" t="s">
        <v>1758</v>
      </c>
      <c r="AE100" t="s">
        <v>1759</v>
      </c>
      <c r="AF100" t="s">
        <v>1760</v>
      </c>
    </row>
    <row r="101" spans="1:32" x14ac:dyDescent="0.25">
      <c r="A101" t="s">
        <v>1764</v>
      </c>
      <c r="B101" t="s">
        <v>1761</v>
      </c>
      <c r="C101" t="s">
        <v>1762</v>
      </c>
      <c r="D101" t="s">
        <v>539</v>
      </c>
      <c r="E101" s="16">
        <v>31493</v>
      </c>
      <c r="F101" t="s">
        <v>1763</v>
      </c>
      <c r="G101" t="s">
        <v>195</v>
      </c>
      <c r="H101" t="s">
        <v>227</v>
      </c>
      <c r="I101" t="s">
        <v>1765</v>
      </c>
      <c r="J101" t="s">
        <v>297</v>
      </c>
      <c r="K101" t="s">
        <v>574</v>
      </c>
      <c r="L101" t="s">
        <v>575</v>
      </c>
      <c r="M101" t="s">
        <v>580</v>
      </c>
      <c r="N101" t="s">
        <v>1766</v>
      </c>
      <c r="O101" t="s">
        <v>300</v>
      </c>
      <c r="P101" t="s">
        <v>578</v>
      </c>
      <c r="Q101" t="s">
        <v>1767</v>
      </c>
      <c r="R101" s="16">
        <v>41157</v>
      </c>
      <c r="S101" t="s">
        <v>617</v>
      </c>
      <c r="T101">
        <v>800</v>
      </c>
      <c r="U101" t="s">
        <v>580</v>
      </c>
      <c r="V101" t="s">
        <v>581</v>
      </c>
      <c r="W101" t="s">
        <v>582</v>
      </c>
      <c r="X101" s="16">
        <v>41157</v>
      </c>
      <c r="Y101" t="s">
        <v>651</v>
      </c>
      <c r="Z101" t="s">
        <v>582</v>
      </c>
      <c r="AA101" t="s">
        <v>1768</v>
      </c>
      <c r="AB101" t="s">
        <v>1769</v>
      </c>
      <c r="AC101" t="s">
        <v>1770</v>
      </c>
      <c r="AD101" t="s">
        <v>1771</v>
      </c>
      <c r="AE101" t="s">
        <v>1772</v>
      </c>
      <c r="AF101" t="s">
        <v>1773</v>
      </c>
    </row>
    <row r="102" spans="1:32" x14ac:dyDescent="0.25">
      <c r="A102" t="s">
        <v>1776</v>
      </c>
      <c r="B102" t="s">
        <v>1774</v>
      </c>
      <c r="C102" t="s">
        <v>775</v>
      </c>
      <c r="D102" t="s">
        <v>538</v>
      </c>
      <c r="E102" s="16">
        <v>34527</v>
      </c>
      <c r="F102" t="s">
        <v>1775</v>
      </c>
      <c r="G102" t="s">
        <v>1777</v>
      </c>
      <c r="H102" t="s">
        <v>631</v>
      </c>
      <c r="I102" t="s">
        <v>1778</v>
      </c>
      <c r="J102" t="s">
        <v>295</v>
      </c>
      <c r="K102" t="s">
        <v>574</v>
      </c>
      <c r="L102" t="s">
        <v>575</v>
      </c>
      <c r="M102" t="s">
        <v>580</v>
      </c>
      <c r="N102" t="s">
        <v>1779</v>
      </c>
      <c r="O102" t="s">
        <v>300</v>
      </c>
      <c r="P102" t="s">
        <v>649</v>
      </c>
      <c r="Q102" t="s">
        <v>1780</v>
      </c>
      <c r="R102" s="16">
        <v>42270</v>
      </c>
      <c r="S102">
        <v>2</v>
      </c>
      <c r="T102">
        <v>780</v>
      </c>
      <c r="U102" t="s">
        <v>767</v>
      </c>
      <c r="V102" t="s">
        <v>724</v>
      </c>
      <c r="W102" t="s">
        <v>619</v>
      </c>
      <c r="X102" t="s">
        <v>617</v>
      </c>
      <c r="Y102" t="s">
        <v>617</v>
      </c>
      <c r="Z102" t="s">
        <v>582</v>
      </c>
      <c r="AA102" t="s">
        <v>1781</v>
      </c>
      <c r="AB102" t="s">
        <v>1782</v>
      </c>
      <c r="AC102" t="s">
        <v>1783</v>
      </c>
      <c r="AD102" t="s">
        <v>1784</v>
      </c>
      <c r="AE102" t="s">
        <v>1785</v>
      </c>
      <c r="AF102" t="s">
        <v>1786</v>
      </c>
    </row>
    <row r="103" spans="1:32" x14ac:dyDescent="0.25">
      <c r="A103" t="s">
        <v>1789</v>
      </c>
      <c r="B103" t="s">
        <v>998</v>
      </c>
      <c r="C103" t="s">
        <v>1787</v>
      </c>
      <c r="D103" t="s">
        <v>539</v>
      </c>
      <c r="E103" s="16">
        <v>33295</v>
      </c>
      <c r="F103" t="s">
        <v>1788</v>
      </c>
      <c r="G103" t="s">
        <v>1790</v>
      </c>
      <c r="H103" t="s">
        <v>225</v>
      </c>
      <c r="I103" t="s">
        <v>1791</v>
      </c>
      <c r="J103" t="s">
        <v>297</v>
      </c>
      <c r="K103" t="s">
        <v>574</v>
      </c>
      <c r="L103" t="s">
        <v>575</v>
      </c>
      <c r="M103" t="s">
        <v>576</v>
      </c>
      <c r="N103" t="s">
        <v>1792</v>
      </c>
      <c r="O103" t="s">
        <v>300</v>
      </c>
      <c r="P103" t="s">
        <v>615</v>
      </c>
      <c r="Q103" t="s">
        <v>1793</v>
      </c>
      <c r="R103" s="16">
        <v>42952</v>
      </c>
      <c r="S103" t="s">
        <v>617</v>
      </c>
      <c r="T103">
        <v>500</v>
      </c>
      <c r="U103" t="s">
        <v>767</v>
      </c>
      <c r="V103" t="s">
        <v>618</v>
      </c>
      <c r="W103" t="s">
        <v>619</v>
      </c>
      <c r="X103" t="s">
        <v>617</v>
      </c>
      <c r="Y103" t="s">
        <v>617</v>
      </c>
      <c r="Z103" t="s">
        <v>582</v>
      </c>
      <c r="AA103" t="s">
        <v>1794</v>
      </c>
      <c r="AB103" t="s">
        <v>1795</v>
      </c>
      <c r="AC103" t="s">
        <v>1796</v>
      </c>
      <c r="AD103" t="s">
        <v>1797</v>
      </c>
      <c r="AE103" t="s">
        <v>1798</v>
      </c>
      <c r="AF103" t="s">
        <v>1799</v>
      </c>
    </row>
    <row r="104" spans="1:32" x14ac:dyDescent="0.25">
      <c r="A104" t="s">
        <v>519</v>
      </c>
      <c r="B104" t="s">
        <v>1800</v>
      </c>
      <c r="C104" t="s">
        <v>1081</v>
      </c>
      <c r="D104" t="s">
        <v>538</v>
      </c>
      <c r="E104" s="16">
        <v>30327</v>
      </c>
      <c r="F104" t="s">
        <v>1801</v>
      </c>
      <c r="G104" t="s">
        <v>518</v>
      </c>
      <c r="H104" t="s">
        <v>227</v>
      </c>
      <c r="I104" t="s">
        <v>1802</v>
      </c>
      <c r="J104" t="s">
        <v>295</v>
      </c>
      <c r="K104" t="s">
        <v>574</v>
      </c>
      <c r="L104" t="s">
        <v>575</v>
      </c>
      <c r="M104" t="s">
        <v>767</v>
      </c>
      <c r="N104" t="s">
        <v>1803</v>
      </c>
      <c r="O104" t="s">
        <v>300</v>
      </c>
      <c r="P104" t="s">
        <v>578</v>
      </c>
      <c r="Q104" t="s">
        <v>1804</v>
      </c>
      <c r="R104" s="16">
        <v>40705</v>
      </c>
      <c r="S104">
        <v>10</v>
      </c>
      <c r="T104">
        <v>1500</v>
      </c>
      <c r="U104" t="s">
        <v>767</v>
      </c>
      <c r="V104" t="s">
        <v>667</v>
      </c>
      <c r="W104" t="s">
        <v>582</v>
      </c>
      <c r="X104" s="16">
        <v>40705</v>
      </c>
      <c r="Y104" t="s">
        <v>1805</v>
      </c>
      <c r="Z104" t="s">
        <v>582</v>
      </c>
      <c r="AA104" t="s">
        <v>1806</v>
      </c>
      <c r="AB104" t="s">
        <v>1807</v>
      </c>
      <c r="AC104" t="s">
        <v>1808</v>
      </c>
      <c r="AD104" t="s">
        <v>1809</v>
      </c>
      <c r="AE104" t="s">
        <v>1810</v>
      </c>
      <c r="AF104" t="s">
        <v>1811</v>
      </c>
    </row>
    <row r="105" spans="1:32" x14ac:dyDescent="0.25">
      <c r="A105" t="s">
        <v>1815</v>
      </c>
      <c r="B105" t="s">
        <v>1812</v>
      </c>
      <c r="C105" t="s">
        <v>1813</v>
      </c>
      <c r="D105" t="s">
        <v>538</v>
      </c>
      <c r="E105" s="16">
        <v>32293</v>
      </c>
      <c r="F105" t="s">
        <v>1814</v>
      </c>
      <c r="G105" t="s">
        <v>1816</v>
      </c>
      <c r="H105" t="s">
        <v>382</v>
      </c>
      <c r="I105" t="s">
        <v>1817</v>
      </c>
      <c r="J105" t="s">
        <v>1645</v>
      </c>
      <c r="K105" t="s">
        <v>574</v>
      </c>
      <c r="L105" t="s">
        <v>575</v>
      </c>
      <c r="M105" t="s">
        <v>764</v>
      </c>
      <c r="N105" t="s">
        <v>1818</v>
      </c>
      <c r="O105" t="s">
        <v>300</v>
      </c>
      <c r="P105" t="s">
        <v>578</v>
      </c>
      <c r="Q105" t="s">
        <v>1819</v>
      </c>
      <c r="R105" s="16">
        <v>41102</v>
      </c>
      <c r="S105">
        <v>1</v>
      </c>
      <c r="T105">
        <v>3500</v>
      </c>
      <c r="U105" t="s">
        <v>764</v>
      </c>
      <c r="V105" t="s">
        <v>581</v>
      </c>
      <c r="W105" t="s">
        <v>582</v>
      </c>
      <c r="X105" s="16">
        <v>43312</v>
      </c>
      <c r="Y105" t="s">
        <v>920</v>
      </c>
      <c r="Z105" t="s">
        <v>582</v>
      </c>
      <c r="AA105" t="s">
        <v>1820</v>
      </c>
      <c r="AB105" t="s">
        <v>1821</v>
      </c>
      <c r="AC105" t="s">
        <v>1822</v>
      </c>
      <c r="AD105" t="s">
        <v>1823</v>
      </c>
      <c r="AE105" t="s">
        <v>1824</v>
      </c>
      <c r="AF105" t="s">
        <v>1825</v>
      </c>
    </row>
    <row r="106" spans="1:32" x14ac:dyDescent="0.25">
      <c r="A106" t="s">
        <v>1829</v>
      </c>
      <c r="B106" t="s">
        <v>1826</v>
      </c>
      <c r="C106" t="s">
        <v>1827</v>
      </c>
      <c r="D106" t="s">
        <v>538</v>
      </c>
      <c r="E106" s="16">
        <v>33116</v>
      </c>
      <c r="F106" t="s">
        <v>1828</v>
      </c>
      <c r="G106" t="s">
        <v>1830</v>
      </c>
      <c r="H106" t="s">
        <v>1831</v>
      </c>
      <c r="I106" t="s">
        <v>1832</v>
      </c>
      <c r="J106" t="s">
        <v>297</v>
      </c>
      <c r="K106" t="s">
        <v>574</v>
      </c>
      <c r="L106" t="s">
        <v>575</v>
      </c>
      <c r="M106" t="s">
        <v>764</v>
      </c>
      <c r="N106" t="s">
        <v>1833</v>
      </c>
      <c r="O106" t="s">
        <v>300</v>
      </c>
      <c r="P106" t="s">
        <v>578</v>
      </c>
      <c r="Q106" t="s">
        <v>1834</v>
      </c>
      <c r="R106" s="16">
        <v>43009</v>
      </c>
      <c r="S106">
        <v>1</v>
      </c>
      <c r="T106">
        <v>10000</v>
      </c>
      <c r="U106" t="s">
        <v>764</v>
      </c>
      <c r="V106" t="s">
        <v>581</v>
      </c>
      <c r="W106" t="s">
        <v>582</v>
      </c>
      <c r="X106" s="16">
        <v>43009</v>
      </c>
      <c r="Y106" t="s">
        <v>617</v>
      </c>
      <c r="Z106" t="s">
        <v>582</v>
      </c>
      <c r="AA106" t="s">
        <v>1835</v>
      </c>
      <c r="AB106" t="s">
        <v>1836</v>
      </c>
      <c r="AC106" t="s">
        <v>1837</v>
      </c>
      <c r="AD106" t="s">
        <v>1838</v>
      </c>
      <c r="AE106" t="s">
        <v>1839</v>
      </c>
      <c r="AF106" t="s">
        <v>1840</v>
      </c>
    </row>
    <row r="107" spans="1:32" x14ac:dyDescent="0.25">
      <c r="A107" t="s">
        <v>537</v>
      </c>
      <c r="B107" t="s">
        <v>1841</v>
      </c>
      <c r="C107" t="s">
        <v>1842</v>
      </c>
      <c r="D107" t="s">
        <v>538</v>
      </c>
      <c r="E107" s="16">
        <v>31390</v>
      </c>
      <c r="F107" t="s">
        <v>1843</v>
      </c>
      <c r="G107" t="s">
        <v>535</v>
      </c>
      <c r="H107" t="s">
        <v>1844</v>
      </c>
      <c r="I107" t="s">
        <v>1845</v>
      </c>
      <c r="J107" t="s">
        <v>297</v>
      </c>
      <c r="K107" t="s">
        <v>574</v>
      </c>
      <c r="L107" t="s">
        <v>575</v>
      </c>
      <c r="M107" t="s">
        <v>613</v>
      </c>
      <c r="N107" t="s">
        <v>1846</v>
      </c>
      <c r="O107" t="s">
        <v>301</v>
      </c>
      <c r="P107" t="s">
        <v>578</v>
      </c>
      <c r="Q107" t="s">
        <v>1847</v>
      </c>
      <c r="R107" s="16">
        <v>43407</v>
      </c>
      <c r="S107">
        <v>5</v>
      </c>
      <c r="T107">
        <v>10000</v>
      </c>
      <c r="U107" t="s">
        <v>580</v>
      </c>
      <c r="V107" t="s">
        <v>581</v>
      </c>
      <c r="W107" t="s">
        <v>582</v>
      </c>
      <c r="X107" s="16">
        <v>43372</v>
      </c>
      <c r="Y107" t="s">
        <v>1848</v>
      </c>
      <c r="Z107" t="s">
        <v>582</v>
      </c>
      <c r="AA107" t="s">
        <v>1849</v>
      </c>
      <c r="AB107" t="s">
        <v>1850</v>
      </c>
      <c r="AC107" t="s">
        <v>1851</v>
      </c>
      <c r="AD107" t="s">
        <v>1852</v>
      </c>
      <c r="AE107" t="s">
        <v>1853</v>
      </c>
      <c r="AF107" t="s">
        <v>1854</v>
      </c>
    </row>
    <row r="108" spans="1:32" ht="360" x14ac:dyDescent="0.25">
      <c r="A108" t="s">
        <v>94</v>
      </c>
      <c r="B108" t="s">
        <v>1855</v>
      </c>
      <c r="C108" t="s">
        <v>1856</v>
      </c>
      <c r="D108" t="s">
        <v>539</v>
      </c>
      <c r="E108" s="16">
        <v>29333</v>
      </c>
      <c r="F108" t="s">
        <v>154</v>
      </c>
      <c r="G108" t="s">
        <v>1857</v>
      </c>
      <c r="H108" t="s">
        <v>1844</v>
      </c>
      <c r="I108" t="s">
        <v>257</v>
      </c>
      <c r="J108" t="s">
        <v>297</v>
      </c>
      <c r="K108" t="s">
        <v>574</v>
      </c>
      <c r="L108" t="s">
        <v>1045</v>
      </c>
      <c r="M108" t="s">
        <v>764</v>
      </c>
      <c r="N108" t="s">
        <v>50</v>
      </c>
      <c r="O108" t="s">
        <v>300</v>
      </c>
      <c r="P108" t="s">
        <v>578</v>
      </c>
      <c r="Q108" t="s">
        <v>1858</v>
      </c>
      <c r="R108" s="16">
        <v>41547</v>
      </c>
      <c r="S108" t="s">
        <v>617</v>
      </c>
      <c r="T108">
        <v>300</v>
      </c>
      <c r="U108" t="s">
        <v>633</v>
      </c>
      <c r="V108" t="s">
        <v>581</v>
      </c>
      <c r="W108" t="s">
        <v>582</v>
      </c>
      <c r="X108" s="16">
        <v>43099</v>
      </c>
      <c r="Y108" t="s">
        <v>583</v>
      </c>
      <c r="Z108" t="s">
        <v>582</v>
      </c>
      <c r="AA108" t="s">
        <v>1859</v>
      </c>
      <c r="AB108" t="s">
        <v>1860</v>
      </c>
      <c r="AC108" t="s">
        <v>1861</v>
      </c>
      <c r="AD108" t="s">
        <v>1862</v>
      </c>
      <c r="AE108" s="15" t="s">
        <v>1863</v>
      </c>
      <c r="AF108" t="s">
        <v>1864</v>
      </c>
    </row>
    <row r="109" spans="1:32" x14ac:dyDescent="0.25">
      <c r="A109" t="s">
        <v>1868</v>
      </c>
      <c r="B109" t="s">
        <v>1865</v>
      </c>
      <c r="C109" t="s">
        <v>1866</v>
      </c>
      <c r="D109" t="s">
        <v>539</v>
      </c>
      <c r="E109" s="16">
        <v>30602</v>
      </c>
      <c r="F109" t="s">
        <v>1867</v>
      </c>
      <c r="G109" t="s">
        <v>382</v>
      </c>
      <c r="H109" t="s">
        <v>382</v>
      </c>
      <c r="I109" t="s">
        <v>1869</v>
      </c>
      <c r="J109" t="s">
        <v>296</v>
      </c>
      <c r="K109" t="s">
        <v>574</v>
      </c>
      <c r="L109" t="s">
        <v>1045</v>
      </c>
      <c r="M109" t="s">
        <v>633</v>
      </c>
      <c r="N109" t="s">
        <v>1870</v>
      </c>
      <c r="O109" t="s">
        <v>300</v>
      </c>
      <c r="P109" t="s">
        <v>649</v>
      </c>
      <c r="Q109" t="s">
        <v>1871</v>
      </c>
      <c r="R109" s="16">
        <v>38216</v>
      </c>
      <c r="S109" t="s">
        <v>617</v>
      </c>
      <c r="T109">
        <v>3000</v>
      </c>
      <c r="U109" t="s">
        <v>767</v>
      </c>
      <c r="V109" t="s">
        <v>667</v>
      </c>
      <c r="W109" t="s">
        <v>582</v>
      </c>
      <c r="X109" s="16">
        <v>41887</v>
      </c>
      <c r="Y109" t="s">
        <v>583</v>
      </c>
      <c r="Z109" t="s">
        <v>582</v>
      </c>
      <c r="AA109" t="s">
        <v>1872</v>
      </c>
      <c r="AB109" t="s">
        <v>1873</v>
      </c>
      <c r="AC109" t="s">
        <v>1874</v>
      </c>
      <c r="AD109" t="s">
        <v>1875</v>
      </c>
      <c r="AE109" t="s">
        <v>1876</v>
      </c>
      <c r="AF109" t="s">
        <v>1877</v>
      </c>
    </row>
    <row r="110" spans="1:32" x14ac:dyDescent="0.25">
      <c r="A110" t="s">
        <v>1880</v>
      </c>
      <c r="B110" t="s">
        <v>1878</v>
      </c>
      <c r="C110" t="s">
        <v>1081</v>
      </c>
      <c r="D110" t="s">
        <v>539</v>
      </c>
      <c r="E110" s="16">
        <v>33782</v>
      </c>
      <c r="F110" t="s">
        <v>1879</v>
      </c>
      <c r="G110" t="s">
        <v>593</v>
      </c>
      <c r="H110" t="s">
        <v>382</v>
      </c>
      <c r="I110" t="s">
        <v>1881</v>
      </c>
      <c r="J110" t="s">
        <v>297</v>
      </c>
      <c r="K110" t="s">
        <v>574</v>
      </c>
      <c r="L110" t="s">
        <v>575</v>
      </c>
      <c r="M110" t="s">
        <v>764</v>
      </c>
      <c r="N110" t="s">
        <v>1882</v>
      </c>
      <c r="O110" t="s">
        <v>300</v>
      </c>
      <c r="P110" t="s">
        <v>578</v>
      </c>
      <c r="Q110" t="s">
        <v>1883</v>
      </c>
      <c r="R110" s="16">
        <v>42838</v>
      </c>
      <c r="S110" t="s">
        <v>617</v>
      </c>
      <c r="T110">
        <v>2500</v>
      </c>
      <c r="U110" t="s">
        <v>764</v>
      </c>
      <c r="V110" t="s">
        <v>618</v>
      </c>
      <c r="W110" t="s">
        <v>619</v>
      </c>
      <c r="X110" t="s">
        <v>617</v>
      </c>
      <c r="Y110" t="s">
        <v>617</v>
      </c>
      <c r="Z110" t="s">
        <v>582</v>
      </c>
      <c r="AA110" t="s">
        <v>1884</v>
      </c>
      <c r="AB110" t="s">
        <v>1885</v>
      </c>
      <c r="AC110" t="s">
        <v>1886</v>
      </c>
      <c r="AD110" t="s">
        <v>1887</v>
      </c>
      <c r="AE110" t="s">
        <v>1888</v>
      </c>
      <c r="AF110" t="s">
        <v>1889</v>
      </c>
    </row>
    <row r="111" spans="1:32" x14ac:dyDescent="0.25">
      <c r="A111" t="s">
        <v>83</v>
      </c>
      <c r="B111" t="s">
        <v>1890</v>
      </c>
      <c r="C111" t="s">
        <v>1891</v>
      </c>
      <c r="D111" t="s">
        <v>539</v>
      </c>
      <c r="E111" s="16">
        <v>30917</v>
      </c>
      <c r="F111" t="s">
        <v>143</v>
      </c>
      <c r="G111" t="s">
        <v>805</v>
      </c>
      <c r="H111" t="s">
        <v>806</v>
      </c>
      <c r="I111" t="s">
        <v>246</v>
      </c>
      <c r="J111" t="s">
        <v>298</v>
      </c>
      <c r="K111" t="s">
        <v>574</v>
      </c>
      <c r="L111" t="s">
        <v>575</v>
      </c>
      <c r="M111" t="s">
        <v>723</v>
      </c>
      <c r="N111" t="s">
        <v>60</v>
      </c>
      <c r="O111" t="s">
        <v>300</v>
      </c>
      <c r="P111" t="s">
        <v>578</v>
      </c>
      <c r="Q111" t="s">
        <v>1892</v>
      </c>
      <c r="R111" s="16">
        <v>38837</v>
      </c>
      <c r="S111" t="s">
        <v>617</v>
      </c>
      <c r="T111">
        <v>2000</v>
      </c>
      <c r="U111" t="s">
        <v>723</v>
      </c>
      <c r="V111" t="s">
        <v>618</v>
      </c>
      <c r="W111" t="s">
        <v>582</v>
      </c>
      <c r="X111" s="16">
        <v>41845</v>
      </c>
      <c r="Y111" t="s">
        <v>1893</v>
      </c>
      <c r="Z111" t="s">
        <v>582</v>
      </c>
      <c r="AA111" t="s">
        <v>1894</v>
      </c>
      <c r="AB111" t="s">
        <v>1895</v>
      </c>
      <c r="AC111" t="s">
        <v>324</v>
      </c>
      <c r="AD111" t="s">
        <v>1896</v>
      </c>
      <c r="AE111" t="s">
        <v>1897</v>
      </c>
      <c r="AF111" t="s">
        <v>1898</v>
      </c>
    </row>
    <row r="112" spans="1:32" x14ac:dyDescent="0.25">
      <c r="A112" t="s">
        <v>83</v>
      </c>
      <c r="B112" t="s">
        <v>1890</v>
      </c>
      <c r="C112" t="s">
        <v>1891</v>
      </c>
      <c r="D112" t="s">
        <v>539</v>
      </c>
      <c r="E112" s="16">
        <v>30917</v>
      </c>
      <c r="F112" t="s">
        <v>143</v>
      </c>
      <c r="G112" t="s">
        <v>805</v>
      </c>
      <c r="H112" t="s">
        <v>806</v>
      </c>
      <c r="I112" t="s">
        <v>246</v>
      </c>
      <c r="J112" t="s">
        <v>298</v>
      </c>
      <c r="K112" t="s">
        <v>574</v>
      </c>
      <c r="L112" t="s">
        <v>575</v>
      </c>
      <c r="M112" t="s">
        <v>723</v>
      </c>
      <c r="N112" t="s">
        <v>60</v>
      </c>
      <c r="O112" t="s">
        <v>300</v>
      </c>
      <c r="P112" t="s">
        <v>578</v>
      </c>
      <c r="Q112" t="s">
        <v>1892</v>
      </c>
      <c r="R112" s="16">
        <v>38837</v>
      </c>
      <c r="S112" t="s">
        <v>617</v>
      </c>
      <c r="T112">
        <v>2000</v>
      </c>
      <c r="U112" t="s">
        <v>723</v>
      </c>
      <c r="V112" t="s">
        <v>618</v>
      </c>
      <c r="W112" t="s">
        <v>582</v>
      </c>
      <c r="X112" s="16">
        <v>41845</v>
      </c>
      <c r="Y112" t="s">
        <v>1893</v>
      </c>
      <c r="Z112" t="s">
        <v>582</v>
      </c>
      <c r="AA112" t="s">
        <v>1894</v>
      </c>
      <c r="AB112" t="s">
        <v>1895</v>
      </c>
      <c r="AC112" t="s">
        <v>324</v>
      </c>
      <c r="AD112" t="s">
        <v>1896</v>
      </c>
      <c r="AE112" t="s">
        <v>1897</v>
      </c>
      <c r="AF112" t="s">
        <v>1898</v>
      </c>
    </row>
    <row r="113" spans="1:32" x14ac:dyDescent="0.25">
      <c r="A113" t="s">
        <v>1902</v>
      </c>
      <c r="B113" t="s">
        <v>1899</v>
      </c>
      <c r="C113" t="s">
        <v>1900</v>
      </c>
      <c r="D113" t="s">
        <v>538</v>
      </c>
      <c r="E113" s="16">
        <v>35376</v>
      </c>
      <c r="F113" t="s">
        <v>1901</v>
      </c>
      <c r="G113" t="s">
        <v>1903</v>
      </c>
      <c r="H113" t="s">
        <v>232</v>
      </c>
      <c r="I113" t="s">
        <v>1904</v>
      </c>
      <c r="J113" t="s">
        <v>296</v>
      </c>
      <c r="K113" t="s">
        <v>574</v>
      </c>
      <c r="L113" t="s">
        <v>1045</v>
      </c>
      <c r="M113" t="s">
        <v>633</v>
      </c>
      <c r="N113" t="s">
        <v>1905</v>
      </c>
      <c r="O113" t="s">
        <v>300</v>
      </c>
      <c r="P113" t="s">
        <v>615</v>
      </c>
      <c r="Q113" t="s">
        <v>1906</v>
      </c>
      <c r="R113" s="16">
        <v>42924</v>
      </c>
      <c r="S113">
        <v>1</v>
      </c>
      <c r="T113">
        <v>400</v>
      </c>
      <c r="U113" t="s">
        <v>633</v>
      </c>
      <c r="V113" t="s">
        <v>581</v>
      </c>
      <c r="W113" t="s">
        <v>619</v>
      </c>
      <c r="X113" t="s">
        <v>617</v>
      </c>
      <c r="Y113" t="s">
        <v>617</v>
      </c>
      <c r="Z113" t="s">
        <v>582</v>
      </c>
      <c r="AA113" t="s">
        <v>1907</v>
      </c>
      <c r="AB113" t="s">
        <v>1908</v>
      </c>
      <c r="AC113" t="s">
        <v>1909</v>
      </c>
      <c r="AD113" t="s">
        <v>1910</v>
      </c>
      <c r="AE113" t="s">
        <v>1911</v>
      </c>
      <c r="AF113" t="s">
        <v>1912</v>
      </c>
    </row>
    <row r="114" spans="1:32" x14ac:dyDescent="0.25">
      <c r="A114" t="s">
        <v>1915</v>
      </c>
      <c r="B114" t="s">
        <v>1913</v>
      </c>
      <c r="C114" t="s">
        <v>1735</v>
      </c>
      <c r="D114" t="s">
        <v>538</v>
      </c>
      <c r="E114" s="16">
        <v>34408</v>
      </c>
      <c r="F114" t="s">
        <v>1914</v>
      </c>
      <c r="G114" t="s">
        <v>1916</v>
      </c>
      <c r="H114" t="s">
        <v>227</v>
      </c>
      <c r="I114" t="s">
        <v>1917</v>
      </c>
      <c r="J114" t="s">
        <v>297</v>
      </c>
      <c r="K114" t="s">
        <v>574</v>
      </c>
      <c r="L114" t="s">
        <v>575</v>
      </c>
      <c r="M114" t="s">
        <v>723</v>
      </c>
      <c r="N114" t="s">
        <v>1918</v>
      </c>
      <c r="O114" t="s">
        <v>300</v>
      </c>
      <c r="P114" t="s">
        <v>578</v>
      </c>
      <c r="Q114" t="s">
        <v>1919</v>
      </c>
      <c r="R114" s="16">
        <v>42826</v>
      </c>
      <c r="S114">
        <v>1</v>
      </c>
      <c r="T114">
        <v>1200</v>
      </c>
      <c r="U114" t="s">
        <v>580</v>
      </c>
      <c r="V114" t="s">
        <v>581</v>
      </c>
      <c r="W114" t="s">
        <v>619</v>
      </c>
      <c r="X114" t="s">
        <v>617</v>
      </c>
      <c r="Y114" t="s">
        <v>617</v>
      </c>
      <c r="Z114" t="s">
        <v>582</v>
      </c>
      <c r="AA114" t="s">
        <v>1920</v>
      </c>
      <c r="AB114" t="s">
        <v>1921</v>
      </c>
      <c r="AC114" t="s">
        <v>1922</v>
      </c>
      <c r="AD114" t="s">
        <v>1923</v>
      </c>
      <c r="AE114" t="s">
        <v>1924</v>
      </c>
      <c r="AF114" t="s">
        <v>1925</v>
      </c>
    </row>
    <row r="115" spans="1:32" x14ac:dyDescent="0.25">
      <c r="A115" t="s">
        <v>1929</v>
      </c>
      <c r="B115" t="s">
        <v>1926</v>
      </c>
      <c r="C115" t="s">
        <v>1927</v>
      </c>
      <c r="D115" t="s">
        <v>539</v>
      </c>
      <c r="E115" s="16">
        <v>27736</v>
      </c>
      <c r="F115" t="s">
        <v>1928</v>
      </c>
      <c r="G115" t="s">
        <v>382</v>
      </c>
      <c r="H115" t="s">
        <v>382</v>
      </c>
      <c r="I115" t="s">
        <v>1930</v>
      </c>
      <c r="J115" t="s">
        <v>297</v>
      </c>
      <c r="K115" t="s">
        <v>574</v>
      </c>
      <c r="L115" t="s">
        <v>575</v>
      </c>
      <c r="M115" t="s">
        <v>767</v>
      </c>
      <c r="N115" t="s">
        <v>1931</v>
      </c>
      <c r="O115" t="s">
        <v>300</v>
      </c>
      <c r="P115" t="s">
        <v>578</v>
      </c>
      <c r="Q115" t="s">
        <v>1932</v>
      </c>
      <c r="R115" s="16">
        <v>42887</v>
      </c>
      <c r="S115" t="s">
        <v>617</v>
      </c>
      <c r="T115">
        <v>0</v>
      </c>
      <c r="U115" t="s">
        <v>767</v>
      </c>
      <c r="V115" t="s">
        <v>667</v>
      </c>
      <c r="W115" t="s">
        <v>582</v>
      </c>
      <c r="X115" s="16">
        <v>43313</v>
      </c>
      <c r="Y115" t="s">
        <v>1933</v>
      </c>
      <c r="Z115" t="s">
        <v>582</v>
      </c>
      <c r="AA115" t="s">
        <v>1934</v>
      </c>
      <c r="AB115" t="s">
        <v>1935</v>
      </c>
      <c r="AC115" t="s">
        <v>1936</v>
      </c>
      <c r="AD115" t="s">
        <v>1937</v>
      </c>
      <c r="AE115" t="s">
        <v>1938</v>
      </c>
      <c r="AF115" t="s">
        <v>1939</v>
      </c>
    </row>
    <row r="116" spans="1:32" x14ac:dyDescent="0.25">
      <c r="A116" t="s">
        <v>85</v>
      </c>
      <c r="B116" t="s">
        <v>1940</v>
      </c>
      <c r="C116" t="s">
        <v>1941</v>
      </c>
      <c r="D116" t="s">
        <v>539</v>
      </c>
      <c r="E116" s="16">
        <v>31404</v>
      </c>
      <c r="F116" t="s">
        <v>145</v>
      </c>
      <c r="G116" t="s">
        <v>201</v>
      </c>
      <c r="H116" t="s">
        <v>201</v>
      </c>
      <c r="I116" t="s">
        <v>248</v>
      </c>
      <c r="J116" t="s">
        <v>297</v>
      </c>
      <c r="K116" t="s">
        <v>574</v>
      </c>
      <c r="L116" t="s">
        <v>575</v>
      </c>
      <c r="M116" t="s">
        <v>580</v>
      </c>
      <c r="N116" t="s">
        <v>1942</v>
      </c>
      <c r="O116" t="s">
        <v>300</v>
      </c>
      <c r="P116" t="s">
        <v>615</v>
      </c>
      <c r="Q116" t="s">
        <v>1943</v>
      </c>
      <c r="R116" s="16">
        <v>42367</v>
      </c>
      <c r="S116" t="s">
        <v>617</v>
      </c>
      <c r="T116">
        <v>600</v>
      </c>
      <c r="U116" t="s">
        <v>580</v>
      </c>
      <c r="V116" t="s">
        <v>581</v>
      </c>
      <c r="W116" t="s">
        <v>582</v>
      </c>
      <c r="X116" s="16">
        <v>42367</v>
      </c>
      <c r="Y116" t="s">
        <v>651</v>
      </c>
      <c r="Z116" t="s">
        <v>582</v>
      </c>
      <c r="AA116" t="s">
        <v>1944</v>
      </c>
      <c r="AB116" t="s">
        <v>309</v>
      </c>
      <c r="AC116" t="s">
        <v>1945</v>
      </c>
      <c r="AD116" t="s">
        <v>1946</v>
      </c>
      <c r="AE116" t="s">
        <v>352</v>
      </c>
      <c r="AF116" t="s">
        <v>367</v>
      </c>
    </row>
    <row r="117" spans="1:32" x14ac:dyDescent="0.25">
      <c r="A117" t="s">
        <v>1950</v>
      </c>
      <c r="B117" t="s">
        <v>1947</v>
      </c>
      <c r="C117" t="s">
        <v>1948</v>
      </c>
      <c r="D117" t="s">
        <v>539</v>
      </c>
      <c r="E117" s="16">
        <v>27283</v>
      </c>
      <c r="F117" t="s">
        <v>1949</v>
      </c>
      <c r="G117" t="s">
        <v>1951</v>
      </c>
      <c r="H117" t="s">
        <v>201</v>
      </c>
      <c r="I117" t="s">
        <v>1952</v>
      </c>
      <c r="J117" t="s">
        <v>297</v>
      </c>
      <c r="K117" t="s">
        <v>574</v>
      </c>
      <c r="L117" t="s">
        <v>575</v>
      </c>
      <c r="M117" t="s">
        <v>576</v>
      </c>
      <c r="N117" t="s">
        <v>1953</v>
      </c>
      <c r="O117" t="s">
        <v>301</v>
      </c>
      <c r="P117" t="s">
        <v>578</v>
      </c>
      <c r="Q117" t="s">
        <v>1954</v>
      </c>
      <c r="R117" s="16">
        <v>42531</v>
      </c>
      <c r="S117">
        <v>8</v>
      </c>
      <c r="T117">
        <v>8000</v>
      </c>
      <c r="U117" t="s">
        <v>764</v>
      </c>
      <c r="V117" t="s">
        <v>618</v>
      </c>
      <c r="W117" t="s">
        <v>582</v>
      </c>
      <c r="X117" s="16">
        <v>42547</v>
      </c>
      <c r="Y117" t="s">
        <v>1955</v>
      </c>
      <c r="Z117" t="s">
        <v>582</v>
      </c>
      <c r="AA117" t="s">
        <v>1956</v>
      </c>
      <c r="AB117" t="s">
        <v>1957</v>
      </c>
      <c r="AC117" t="s">
        <v>1958</v>
      </c>
      <c r="AD117" t="s">
        <v>1959</v>
      </c>
      <c r="AE117" t="s">
        <v>1960</v>
      </c>
      <c r="AF117" t="s">
        <v>1961</v>
      </c>
    </row>
    <row r="118" spans="1:32" x14ac:dyDescent="0.25">
      <c r="A118" t="s">
        <v>95</v>
      </c>
      <c r="B118" t="s">
        <v>1962</v>
      </c>
      <c r="C118" t="s">
        <v>1813</v>
      </c>
      <c r="D118" t="s">
        <v>538</v>
      </c>
      <c r="E118" s="16">
        <v>30228</v>
      </c>
      <c r="F118" t="s">
        <v>155</v>
      </c>
      <c r="G118" t="s">
        <v>204</v>
      </c>
      <c r="H118" t="s">
        <v>1844</v>
      </c>
      <c r="I118" t="s">
        <v>258</v>
      </c>
      <c r="J118" t="s">
        <v>295</v>
      </c>
      <c r="K118" t="s">
        <v>574</v>
      </c>
      <c r="L118" t="s">
        <v>575</v>
      </c>
      <c r="M118" t="s">
        <v>633</v>
      </c>
      <c r="N118" t="s">
        <v>1963</v>
      </c>
      <c r="O118" t="s">
        <v>300</v>
      </c>
      <c r="P118" t="s">
        <v>578</v>
      </c>
      <c r="Q118" t="s">
        <v>1964</v>
      </c>
      <c r="R118" s="16">
        <v>42037</v>
      </c>
      <c r="S118">
        <v>2</v>
      </c>
      <c r="T118">
        <v>7200</v>
      </c>
      <c r="U118" t="s">
        <v>580</v>
      </c>
      <c r="V118" t="s">
        <v>618</v>
      </c>
      <c r="W118" t="s">
        <v>582</v>
      </c>
      <c r="X118" s="16">
        <v>43207</v>
      </c>
      <c r="Y118" t="s">
        <v>920</v>
      </c>
      <c r="Z118" t="s">
        <v>582</v>
      </c>
      <c r="AA118" t="s">
        <v>1965</v>
      </c>
      <c r="AB118" t="s">
        <v>312</v>
      </c>
      <c r="AC118" t="s">
        <v>1966</v>
      </c>
      <c r="AD118" t="s">
        <v>1967</v>
      </c>
      <c r="AE118" t="s">
        <v>356</v>
      </c>
      <c r="AF118" t="s">
        <v>1968</v>
      </c>
    </row>
    <row r="119" spans="1:32" x14ac:dyDescent="0.25">
      <c r="A119" t="s">
        <v>1972</v>
      </c>
      <c r="B119" t="s">
        <v>1969</v>
      </c>
      <c r="C119" t="s">
        <v>1970</v>
      </c>
      <c r="D119" t="s">
        <v>538</v>
      </c>
      <c r="E119" s="16">
        <v>32458</v>
      </c>
      <c r="F119" t="s">
        <v>1971</v>
      </c>
      <c r="G119" t="s">
        <v>1973</v>
      </c>
      <c r="H119" t="s">
        <v>230</v>
      </c>
      <c r="I119" t="s">
        <v>1974</v>
      </c>
      <c r="J119" t="s">
        <v>295</v>
      </c>
      <c r="K119" t="s">
        <v>574</v>
      </c>
      <c r="L119" t="s">
        <v>575</v>
      </c>
      <c r="M119" t="s">
        <v>580</v>
      </c>
      <c r="N119" t="s">
        <v>1975</v>
      </c>
      <c r="O119" t="s">
        <v>300</v>
      </c>
      <c r="P119" t="s">
        <v>649</v>
      </c>
      <c r="Q119" t="s">
        <v>1976</v>
      </c>
      <c r="R119" s="16">
        <v>42562</v>
      </c>
      <c r="S119" t="s">
        <v>617</v>
      </c>
      <c r="T119">
        <v>24000</v>
      </c>
      <c r="U119" t="s">
        <v>580</v>
      </c>
      <c r="V119" t="s">
        <v>618</v>
      </c>
      <c r="W119" t="s">
        <v>582</v>
      </c>
      <c r="X119" s="16">
        <v>43292</v>
      </c>
      <c r="Y119" t="s">
        <v>651</v>
      </c>
      <c r="Z119" t="s">
        <v>582</v>
      </c>
      <c r="AA119" t="s">
        <v>1977</v>
      </c>
      <c r="AB119" t="s">
        <v>1978</v>
      </c>
      <c r="AC119" t="s">
        <v>1979</v>
      </c>
      <c r="AD119" t="s">
        <v>1980</v>
      </c>
      <c r="AE119" t="s">
        <v>1981</v>
      </c>
      <c r="AF119" t="s">
        <v>1982</v>
      </c>
    </row>
    <row r="120" spans="1:32" x14ac:dyDescent="0.25">
      <c r="A120" t="s">
        <v>1986</v>
      </c>
      <c r="B120" t="s">
        <v>1983</v>
      </c>
      <c r="C120" t="s">
        <v>1984</v>
      </c>
      <c r="D120" t="s">
        <v>539</v>
      </c>
      <c r="E120" s="16">
        <v>34652</v>
      </c>
      <c r="F120" t="s">
        <v>1985</v>
      </c>
      <c r="G120" t="s">
        <v>1987</v>
      </c>
      <c r="H120" t="s">
        <v>631</v>
      </c>
      <c r="I120" t="s">
        <v>1988</v>
      </c>
      <c r="J120" t="s">
        <v>297</v>
      </c>
      <c r="K120" t="s">
        <v>574</v>
      </c>
      <c r="L120" t="s">
        <v>1045</v>
      </c>
      <c r="M120" t="s">
        <v>723</v>
      </c>
      <c r="N120" t="s">
        <v>1989</v>
      </c>
      <c r="O120" t="s">
        <v>300</v>
      </c>
      <c r="P120" t="s">
        <v>615</v>
      </c>
      <c r="Q120" t="s">
        <v>1990</v>
      </c>
      <c r="R120" s="16">
        <v>42566</v>
      </c>
      <c r="S120">
        <v>4</v>
      </c>
      <c r="T120">
        <v>4000</v>
      </c>
      <c r="U120" t="s">
        <v>764</v>
      </c>
      <c r="V120" t="s">
        <v>724</v>
      </c>
      <c r="W120" t="s">
        <v>582</v>
      </c>
      <c r="X120" s="16">
        <v>42597</v>
      </c>
      <c r="Y120" t="s">
        <v>651</v>
      </c>
      <c r="Z120" t="s">
        <v>582</v>
      </c>
      <c r="AA120" t="s">
        <v>1991</v>
      </c>
      <c r="AB120" t="s">
        <v>1992</v>
      </c>
      <c r="AC120" t="s">
        <v>1993</v>
      </c>
      <c r="AD120" t="s">
        <v>1994</v>
      </c>
      <c r="AE120" t="s">
        <v>1995</v>
      </c>
      <c r="AF120" t="s">
        <v>1996</v>
      </c>
    </row>
    <row r="121" spans="1:32" x14ac:dyDescent="0.25">
      <c r="A121" t="s">
        <v>416</v>
      </c>
      <c r="B121" t="s">
        <v>1997</v>
      </c>
      <c r="C121" t="s">
        <v>1998</v>
      </c>
      <c r="D121" t="s">
        <v>539</v>
      </c>
      <c r="E121" s="16">
        <v>34330</v>
      </c>
      <c r="F121" t="s">
        <v>1999</v>
      </c>
      <c r="G121" t="s">
        <v>2000</v>
      </c>
      <c r="H121" t="s">
        <v>226</v>
      </c>
      <c r="I121" t="s">
        <v>2001</v>
      </c>
      <c r="J121" t="s">
        <v>296</v>
      </c>
      <c r="K121" t="s">
        <v>574</v>
      </c>
      <c r="L121" t="s">
        <v>575</v>
      </c>
      <c r="M121" t="s">
        <v>576</v>
      </c>
      <c r="N121" t="s">
        <v>2002</v>
      </c>
      <c r="O121" t="s">
        <v>300</v>
      </c>
      <c r="P121" t="s">
        <v>578</v>
      </c>
      <c r="Q121" t="s">
        <v>2003</v>
      </c>
      <c r="R121" s="16">
        <v>40763</v>
      </c>
      <c r="S121">
        <v>3</v>
      </c>
      <c r="T121">
        <v>3500</v>
      </c>
      <c r="U121" t="s">
        <v>576</v>
      </c>
      <c r="V121" t="s">
        <v>618</v>
      </c>
      <c r="W121" t="s">
        <v>582</v>
      </c>
      <c r="X121" s="16">
        <v>41037</v>
      </c>
      <c r="Y121" t="s">
        <v>651</v>
      </c>
      <c r="Z121" t="s">
        <v>582</v>
      </c>
      <c r="AA121" t="s">
        <v>2004</v>
      </c>
      <c r="AB121" t="s">
        <v>2005</v>
      </c>
      <c r="AC121" t="s">
        <v>2006</v>
      </c>
      <c r="AD121" t="s">
        <v>2007</v>
      </c>
      <c r="AE121" t="s">
        <v>2008</v>
      </c>
      <c r="AF121" t="s">
        <v>2009</v>
      </c>
    </row>
    <row r="122" spans="1:32" x14ac:dyDescent="0.25">
      <c r="A122" t="s">
        <v>2012</v>
      </c>
      <c r="B122" t="s">
        <v>1526</v>
      </c>
      <c r="C122" t="s">
        <v>2010</v>
      </c>
      <c r="D122" t="s">
        <v>539</v>
      </c>
      <c r="E122" s="16">
        <v>30755</v>
      </c>
      <c r="F122" t="s">
        <v>2011</v>
      </c>
      <c r="G122" t="s">
        <v>2013</v>
      </c>
      <c r="H122" t="s">
        <v>227</v>
      </c>
      <c r="I122" t="s">
        <v>2014</v>
      </c>
      <c r="J122" t="s">
        <v>296</v>
      </c>
      <c r="K122" t="s">
        <v>574</v>
      </c>
      <c r="L122" t="s">
        <v>575</v>
      </c>
      <c r="M122" t="s">
        <v>767</v>
      </c>
      <c r="N122" t="s">
        <v>2015</v>
      </c>
      <c r="O122" t="s">
        <v>300</v>
      </c>
      <c r="P122" t="s">
        <v>649</v>
      </c>
      <c r="Q122" t="s">
        <v>2016</v>
      </c>
      <c r="R122" s="16">
        <v>42205</v>
      </c>
      <c r="S122" t="s">
        <v>617</v>
      </c>
      <c r="T122">
        <v>1200</v>
      </c>
      <c r="U122" t="s">
        <v>767</v>
      </c>
      <c r="V122" t="s">
        <v>667</v>
      </c>
      <c r="W122" t="s">
        <v>582</v>
      </c>
      <c r="X122" s="16">
        <v>42205</v>
      </c>
      <c r="Y122" t="s">
        <v>651</v>
      </c>
      <c r="Z122" t="s">
        <v>582</v>
      </c>
      <c r="AA122" t="s">
        <v>2017</v>
      </c>
      <c r="AB122" t="s">
        <v>2018</v>
      </c>
      <c r="AC122" t="s">
        <v>2019</v>
      </c>
      <c r="AD122" t="s">
        <v>2020</v>
      </c>
      <c r="AE122" t="s">
        <v>2021</v>
      </c>
      <c r="AF122" t="s">
        <v>2022</v>
      </c>
    </row>
    <row r="123" spans="1:32" x14ac:dyDescent="0.25">
      <c r="A123" t="s">
        <v>2026</v>
      </c>
      <c r="B123" t="s">
        <v>2023</v>
      </c>
      <c r="C123" t="s">
        <v>2024</v>
      </c>
      <c r="D123" t="s">
        <v>539</v>
      </c>
      <c r="E123" s="16">
        <v>32542</v>
      </c>
      <c r="F123" t="s">
        <v>2025</v>
      </c>
      <c r="G123" t="s">
        <v>382</v>
      </c>
      <c r="H123" t="s">
        <v>382</v>
      </c>
      <c r="I123" t="s">
        <v>2027</v>
      </c>
      <c r="J123" t="s">
        <v>295</v>
      </c>
      <c r="K123" t="s">
        <v>574</v>
      </c>
      <c r="L123" t="s">
        <v>575</v>
      </c>
      <c r="M123" t="s">
        <v>767</v>
      </c>
      <c r="N123" t="s">
        <v>2028</v>
      </c>
      <c r="O123" t="s">
        <v>300</v>
      </c>
      <c r="P123" t="s">
        <v>578</v>
      </c>
      <c r="Q123" t="s">
        <v>2029</v>
      </c>
      <c r="R123" s="16">
        <v>43205</v>
      </c>
      <c r="S123" t="s">
        <v>617</v>
      </c>
      <c r="T123">
        <v>500</v>
      </c>
      <c r="U123" t="s">
        <v>633</v>
      </c>
      <c r="V123" t="s">
        <v>581</v>
      </c>
      <c r="W123" t="s">
        <v>582</v>
      </c>
      <c r="X123" s="16">
        <v>43209</v>
      </c>
      <c r="Y123" t="s">
        <v>651</v>
      </c>
      <c r="Z123" t="s">
        <v>582</v>
      </c>
      <c r="AA123" t="s">
        <v>2030</v>
      </c>
      <c r="AB123" t="s">
        <v>2031</v>
      </c>
      <c r="AC123" t="s">
        <v>2032</v>
      </c>
      <c r="AD123" t="s">
        <v>2033</v>
      </c>
      <c r="AE123" t="s">
        <v>2034</v>
      </c>
      <c r="AF123" t="s">
        <v>2035</v>
      </c>
    </row>
    <row r="124" spans="1:32" x14ac:dyDescent="0.25">
      <c r="A124" t="s">
        <v>2039</v>
      </c>
      <c r="B124" t="s">
        <v>2036</v>
      </c>
      <c r="C124" t="s">
        <v>2037</v>
      </c>
      <c r="D124" t="s">
        <v>539</v>
      </c>
      <c r="E124" s="16">
        <v>33597</v>
      </c>
      <c r="F124" t="s">
        <v>2038</v>
      </c>
      <c r="G124" t="s">
        <v>2040</v>
      </c>
      <c r="H124" t="s">
        <v>611</v>
      </c>
      <c r="I124" t="s">
        <v>2041</v>
      </c>
      <c r="J124" t="s">
        <v>296</v>
      </c>
      <c r="K124" t="s">
        <v>574</v>
      </c>
      <c r="L124" t="s">
        <v>575</v>
      </c>
      <c r="M124" t="s">
        <v>596</v>
      </c>
      <c r="N124" t="s">
        <v>2042</v>
      </c>
      <c r="O124" t="s">
        <v>300</v>
      </c>
      <c r="P124" t="s">
        <v>578</v>
      </c>
      <c r="Q124" t="s">
        <v>2043</v>
      </c>
      <c r="R124" s="16">
        <v>42716</v>
      </c>
      <c r="S124" t="s">
        <v>617</v>
      </c>
      <c r="T124">
        <v>3000</v>
      </c>
      <c r="U124" t="s">
        <v>767</v>
      </c>
      <c r="V124" t="s">
        <v>581</v>
      </c>
      <c r="W124" t="s">
        <v>582</v>
      </c>
      <c r="X124" s="16">
        <v>42716</v>
      </c>
      <c r="Y124" t="s">
        <v>651</v>
      </c>
      <c r="Z124" t="s">
        <v>582</v>
      </c>
      <c r="AA124" t="s">
        <v>2044</v>
      </c>
      <c r="AB124" t="s">
        <v>2045</v>
      </c>
      <c r="AC124" t="s">
        <v>2046</v>
      </c>
      <c r="AD124" t="s">
        <v>2047</v>
      </c>
      <c r="AE124" t="s">
        <v>2048</v>
      </c>
      <c r="AF124" t="s">
        <v>2049</v>
      </c>
    </row>
    <row r="125" spans="1:32" x14ac:dyDescent="0.25">
      <c r="A125" t="s">
        <v>75</v>
      </c>
      <c r="B125" t="s">
        <v>2050</v>
      </c>
      <c r="C125" t="s">
        <v>2051</v>
      </c>
      <c r="D125" t="s">
        <v>539</v>
      </c>
      <c r="E125" s="16">
        <v>33324</v>
      </c>
      <c r="F125" t="s">
        <v>135</v>
      </c>
      <c r="G125" t="s">
        <v>194</v>
      </c>
      <c r="H125" t="s">
        <v>226</v>
      </c>
      <c r="I125" t="s">
        <v>238</v>
      </c>
      <c r="J125" t="s">
        <v>295</v>
      </c>
      <c r="K125" t="s">
        <v>574</v>
      </c>
      <c r="L125" t="s">
        <v>575</v>
      </c>
      <c r="M125" t="s">
        <v>580</v>
      </c>
      <c r="N125" t="s">
        <v>2052</v>
      </c>
      <c r="O125" t="s">
        <v>300</v>
      </c>
      <c r="P125" t="s">
        <v>649</v>
      </c>
      <c r="Q125" t="s">
        <v>2053</v>
      </c>
      <c r="R125" s="16">
        <v>42668</v>
      </c>
      <c r="S125" t="s">
        <v>617</v>
      </c>
      <c r="T125">
        <v>1000</v>
      </c>
      <c r="U125" t="s">
        <v>633</v>
      </c>
      <c r="V125" t="s">
        <v>581</v>
      </c>
      <c r="W125" t="s">
        <v>619</v>
      </c>
      <c r="X125" t="s">
        <v>617</v>
      </c>
      <c r="Y125" t="s">
        <v>617</v>
      </c>
      <c r="Z125" t="s">
        <v>582</v>
      </c>
      <c r="AA125" t="s">
        <v>303</v>
      </c>
      <c r="AB125" t="s">
        <v>2054</v>
      </c>
      <c r="AC125" t="s">
        <v>2055</v>
      </c>
      <c r="AD125" t="s">
        <v>2056</v>
      </c>
      <c r="AE125" t="s">
        <v>350</v>
      </c>
      <c r="AF125" t="s">
        <v>363</v>
      </c>
    </row>
    <row r="126" spans="1:32" x14ac:dyDescent="0.25">
      <c r="A126" t="s">
        <v>75</v>
      </c>
      <c r="B126" t="s">
        <v>2050</v>
      </c>
      <c r="C126" t="s">
        <v>2051</v>
      </c>
      <c r="D126" t="s">
        <v>539</v>
      </c>
      <c r="E126" s="16">
        <v>33324</v>
      </c>
      <c r="F126" t="s">
        <v>135</v>
      </c>
      <c r="G126" t="s">
        <v>194</v>
      </c>
      <c r="H126" t="s">
        <v>226</v>
      </c>
      <c r="I126" t="s">
        <v>238</v>
      </c>
      <c r="J126" t="s">
        <v>295</v>
      </c>
      <c r="K126" t="s">
        <v>574</v>
      </c>
      <c r="L126" t="s">
        <v>575</v>
      </c>
      <c r="M126" t="s">
        <v>580</v>
      </c>
      <c r="N126" t="s">
        <v>2052</v>
      </c>
      <c r="O126" t="s">
        <v>300</v>
      </c>
      <c r="P126" t="s">
        <v>649</v>
      </c>
      <c r="Q126" t="s">
        <v>2053</v>
      </c>
      <c r="R126" s="16">
        <v>42668</v>
      </c>
      <c r="S126" t="s">
        <v>617</v>
      </c>
      <c r="T126">
        <v>1000</v>
      </c>
      <c r="U126" t="s">
        <v>633</v>
      </c>
      <c r="V126" t="s">
        <v>581</v>
      </c>
      <c r="W126" t="s">
        <v>619</v>
      </c>
      <c r="X126" t="s">
        <v>617</v>
      </c>
      <c r="Y126" t="s">
        <v>617</v>
      </c>
      <c r="Z126" t="s">
        <v>582</v>
      </c>
      <c r="AA126" t="s">
        <v>303</v>
      </c>
      <c r="AB126" t="s">
        <v>2054</v>
      </c>
      <c r="AC126" t="s">
        <v>2055</v>
      </c>
      <c r="AD126" t="s">
        <v>2056</v>
      </c>
      <c r="AE126" t="s">
        <v>350</v>
      </c>
      <c r="AF126" t="s">
        <v>363</v>
      </c>
    </row>
    <row r="127" spans="1:32" x14ac:dyDescent="0.25">
      <c r="A127" t="s">
        <v>75</v>
      </c>
      <c r="B127" t="s">
        <v>2050</v>
      </c>
      <c r="C127" t="s">
        <v>2051</v>
      </c>
      <c r="D127" t="s">
        <v>539</v>
      </c>
      <c r="E127" s="16">
        <v>33324</v>
      </c>
      <c r="F127" t="s">
        <v>135</v>
      </c>
      <c r="G127" t="s">
        <v>194</v>
      </c>
      <c r="H127" t="s">
        <v>226</v>
      </c>
      <c r="I127" t="s">
        <v>238</v>
      </c>
      <c r="J127" t="s">
        <v>295</v>
      </c>
      <c r="K127" t="s">
        <v>574</v>
      </c>
      <c r="L127" t="s">
        <v>575</v>
      </c>
      <c r="M127" t="s">
        <v>580</v>
      </c>
      <c r="N127" t="s">
        <v>2052</v>
      </c>
      <c r="O127" t="s">
        <v>300</v>
      </c>
      <c r="P127" t="s">
        <v>649</v>
      </c>
      <c r="Q127" t="s">
        <v>2053</v>
      </c>
      <c r="R127" s="16">
        <v>42668</v>
      </c>
      <c r="S127" t="s">
        <v>617</v>
      </c>
      <c r="T127">
        <v>1000</v>
      </c>
      <c r="U127" t="s">
        <v>633</v>
      </c>
      <c r="V127" t="s">
        <v>581</v>
      </c>
      <c r="W127" t="s">
        <v>619</v>
      </c>
      <c r="X127" t="s">
        <v>617</v>
      </c>
      <c r="Y127" t="s">
        <v>617</v>
      </c>
      <c r="Z127" t="s">
        <v>582</v>
      </c>
      <c r="AA127" t="s">
        <v>303</v>
      </c>
      <c r="AB127" t="s">
        <v>2054</v>
      </c>
      <c r="AC127" t="s">
        <v>2055</v>
      </c>
      <c r="AD127" t="s">
        <v>2056</v>
      </c>
      <c r="AE127" t="s">
        <v>350</v>
      </c>
      <c r="AF127" t="s">
        <v>363</v>
      </c>
    </row>
    <row r="128" spans="1:32" x14ac:dyDescent="0.25">
      <c r="A128" t="s">
        <v>75</v>
      </c>
      <c r="B128" t="s">
        <v>2050</v>
      </c>
      <c r="C128" t="s">
        <v>2051</v>
      </c>
      <c r="D128" t="s">
        <v>539</v>
      </c>
      <c r="E128" s="16">
        <v>33324</v>
      </c>
      <c r="F128" t="s">
        <v>135</v>
      </c>
      <c r="G128" t="s">
        <v>194</v>
      </c>
      <c r="H128" t="s">
        <v>226</v>
      </c>
      <c r="I128" t="s">
        <v>238</v>
      </c>
      <c r="J128" t="s">
        <v>295</v>
      </c>
      <c r="K128" t="s">
        <v>574</v>
      </c>
      <c r="L128" t="s">
        <v>575</v>
      </c>
      <c r="M128" t="s">
        <v>580</v>
      </c>
      <c r="N128" t="s">
        <v>2052</v>
      </c>
      <c r="O128" t="s">
        <v>300</v>
      </c>
      <c r="P128" t="s">
        <v>649</v>
      </c>
      <c r="Q128" t="s">
        <v>2053</v>
      </c>
      <c r="R128" s="16">
        <v>42668</v>
      </c>
      <c r="S128" t="s">
        <v>617</v>
      </c>
      <c r="T128">
        <v>1000</v>
      </c>
      <c r="U128" t="s">
        <v>633</v>
      </c>
      <c r="V128" t="s">
        <v>581</v>
      </c>
      <c r="W128" t="s">
        <v>619</v>
      </c>
      <c r="X128" t="s">
        <v>617</v>
      </c>
      <c r="Y128" t="s">
        <v>617</v>
      </c>
      <c r="Z128" t="s">
        <v>582</v>
      </c>
      <c r="AA128" t="s">
        <v>303</v>
      </c>
      <c r="AB128" t="s">
        <v>2054</v>
      </c>
      <c r="AC128" t="s">
        <v>2055</v>
      </c>
      <c r="AD128" t="s">
        <v>2056</v>
      </c>
      <c r="AE128" t="s">
        <v>350</v>
      </c>
      <c r="AF128" t="s">
        <v>363</v>
      </c>
    </row>
    <row r="129" spans="1:32" x14ac:dyDescent="0.25">
      <c r="A129" t="s">
        <v>75</v>
      </c>
      <c r="B129" t="s">
        <v>2050</v>
      </c>
      <c r="C129" t="s">
        <v>2051</v>
      </c>
      <c r="D129" t="s">
        <v>539</v>
      </c>
      <c r="E129" s="16">
        <v>33324</v>
      </c>
      <c r="F129" t="s">
        <v>135</v>
      </c>
      <c r="G129" t="s">
        <v>194</v>
      </c>
      <c r="H129" t="s">
        <v>226</v>
      </c>
      <c r="I129" t="s">
        <v>238</v>
      </c>
      <c r="J129" t="s">
        <v>295</v>
      </c>
      <c r="K129" t="s">
        <v>574</v>
      </c>
      <c r="L129" t="s">
        <v>575</v>
      </c>
      <c r="M129" t="s">
        <v>580</v>
      </c>
      <c r="N129" t="s">
        <v>2052</v>
      </c>
      <c r="O129" t="s">
        <v>300</v>
      </c>
      <c r="P129" t="s">
        <v>649</v>
      </c>
      <c r="Q129" t="s">
        <v>2053</v>
      </c>
      <c r="R129" s="16">
        <v>42668</v>
      </c>
      <c r="S129" t="s">
        <v>617</v>
      </c>
      <c r="T129">
        <v>1000</v>
      </c>
      <c r="U129" t="s">
        <v>633</v>
      </c>
      <c r="V129" t="s">
        <v>581</v>
      </c>
      <c r="W129" t="s">
        <v>619</v>
      </c>
      <c r="X129" t="s">
        <v>617</v>
      </c>
      <c r="Y129" t="s">
        <v>617</v>
      </c>
      <c r="Z129" t="s">
        <v>582</v>
      </c>
      <c r="AA129" t="s">
        <v>303</v>
      </c>
      <c r="AB129" t="s">
        <v>2054</v>
      </c>
      <c r="AC129" t="s">
        <v>2055</v>
      </c>
      <c r="AD129" t="s">
        <v>2056</v>
      </c>
      <c r="AE129" t="s">
        <v>350</v>
      </c>
      <c r="AF129" t="s">
        <v>363</v>
      </c>
    </row>
    <row r="130" spans="1:32" x14ac:dyDescent="0.25">
      <c r="A130" t="s">
        <v>75</v>
      </c>
      <c r="B130" t="s">
        <v>2050</v>
      </c>
      <c r="C130" t="s">
        <v>2051</v>
      </c>
      <c r="D130" t="s">
        <v>539</v>
      </c>
      <c r="E130" s="16">
        <v>33324</v>
      </c>
      <c r="F130" t="s">
        <v>135</v>
      </c>
      <c r="G130" t="s">
        <v>194</v>
      </c>
      <c r="H130" t="s">
        <v>226</v>
      </c>
      <c r="I130" t="s">
        <v>238</v>
      </c>
      <c r="J130" t="s">
        <v>295</v>
      </c>
      <c r="K130" t="s">
        <v>574</v>
      </c>
      <c r="L130" t="s">
        <v>575</v>
      </c>
      <c r="M130" t="s">
        <v>580</v>
      </c>
      <c r="N130" t="s">
        <v>2052</v>
      </c>
      <c r="O130" t="s">
        <v>300</v>
      </c>
      <c r="P130" t="s">
        <v>649</v>
      </c>
      <c r="Q130" t="s">
        <v>2053</v>
      </c>
      <c r="R130" s="16">
        <v>42668</v>
      </c>
      <c r="S130" t="s">
        <v>617</v>
      </c>
      <c r="T130">
        <v>1000</v>
      </c>
      <c r="U130" t="s">
        <v>633</v>
      </c>
      <c r="V130" t="s">
        <v>581</v>
      </c>
      <c r="W130" t="s">
        <v>619</v>
      </c>
      <c r="X130" t="s">
        <v>617</v>
      </c>
      <c r="Y130" t="s">
        <v>617</v>
      </c>
      <c r="Z130" t="s">
        <v>582</v>
      </c>
      <c r="AA130" t="s">
        <v>303</v>
      </c>
      <c r="AB130" t="s">
        <v>2054</v>
      </c>
      <c r="AC130" t="s">
        <v>2055</v>
      </c>
      <c r="AD130" t="s">
        <v>2056</v>
      </c>
      <c r="AE130" t="s">
        <v>350</v>
      </c>
      <c r="AF130" t="s">
        <v>363</v>
      </c>
    </row>
    <row r="131" spans="1:32" x14ac:dyDescent="0.25">
      <c r="A131" t="s">
        <v>89</v>
      </c>
      <c r="B131" t="s">
        <v>2057</v>
      </c>
      <c r="C131" t="s">
        <v>1629</v>
      </c>
      <c r="D131" t="s">
        <v>539</v>
      </c>
      <c r="E131" s="16">
        <v>33177</v>
      </c>
      <c r="F131" t="s">
        <v>149</v>
      </c>
      <c r="G131" t="s">
        <v>1153</v>
      </c>
      <c r="H131" t="s">
        <v>201</v>
      </c>
      <c r="I131" t="s">
        <v>251</v>
      </c>
      <c r="J131" t="s">
        <v>295</v>
      </c>
      <c r="K131" t="s">
        <v>574</v>
      </c>
      <c r="L131" t="s">
        <v>575</v>
      </c>
      <c r="M131" t="s">
        <v>767</v>
      </c>
      <c r="N131" t="s">
        <v>2058</v>
      </c>
      <c r="O131" t="s">
        <v>300</v>
      </c>
      <c r="P131" t="s">
        <v>649</v>
      </c>
      <c r="Q131" t="s">
        <v>2059</v>
      </c>
      <c r="R131" s="16">
        <v>43132</v>
      </c>
      <c r="S131" t="s">
        <v>617</v>
      </c>
      <c r="T131">
        <v>0</v>
      </c>
      <c r="U131" t="s">
        <v>767</v>
      </c>
      <c r="V131" t="s">
        <v>667</v>
      </c>
      <c r="W131" t="s">
        <v>619</v>
      </c>
      <c r="X131" t="s">
        <v>617</v>
      </c>
      <c r="Y131" t="s">
        <v>617</v>
      </c>
      <c r="Z131" t="s">
        <v>582</v>
      </c>
      <c r="AA131" t="s">
        <v>2060</v>
      </c>
      <c r="AB131" t="s">
        <v>2061</v>
      </c>
      <c r="AC131" t="s">
        <v>2062</v>
      </c>
      <c r="AD131" t="s">
        <v>2063</v>
      </c>
      <c r="AE131" t="s">
        <v>353</v>
      </c>
      <c r="AF131" t="s">
        <v>2064</v>
      </c>
    </row>
    <row r="132" spans="1:32" x14ac:dyDescent="0.25">
      <c r="A132" t="s">
        <v>2068</v>
      </c>
      <c r="B132" t="s">
        <v>2065</v>
      </c>
      <c r="C132" t="s">
        <v>2066</v>
      </c>
      <c r="D132" t="s">
        <v>539</v>
      </c>
      <c r="E132" s="16">
        <v>35119</v>
      </c>
      <c r="F132" t="s">
        <v>2067</v>
      </c>
      <c r="G132" t="s">
        <v>2069</v>
      </c>
      <c r="H132" t="s">
        <v>230</v>
      </c>
      <c r="I132" t="s">
        <v>2070</v>
      </c>
      <c r="J132" t="s">
        <v>295</v>
      </c>
      <c r="K132" t="s">
        <v>574</v>
      </c>
      <c r="L132" t="s">
        <v>1045</v>
      </c>
      <c r="M132" t="s">
        <v>633</v>
      </c>
      <c r="N132" t="s">
        <v>2071</v>
      </c>
      <c r="O132" t="s">
        <v>300</v>
      </c>
      <c r="P132" t="s">
        <v>615</v>
      </c>
      <c r="Q132" t="s">
        <v>2072</v>
      </c>
      <c r="R132" s="16">
        <v>43049</v>
      </c>
      <c r="S132" t="s">
        <v>617</v>
      </c>
      <c r="T132">
        <v>300</v>
      </c>
      <c r="U132" t="s">
        <v>767</v>
      </c>
      <c r="V132" t="s">
        <v>667</v>
      </c>
      <c r="W132" t="s">
        <v>619</v>
      </c>
      <c r="X132" t="s">
        <v>617</v>
      </c>
      <c r="Y132" t="s">
        <v>617</v>
      </c>
      <c r="Z132" t="s">
        <v>582</v>
      </c>
      <c r="AA132" t="s">
        <v>2073</v>
      </c>
      <c r="AB132" t="s">
        <v>2074</v>
      </c>
      <c r="AC132" t="s">
        <v>2075</v>
      </c>
      <c r="AD132" t="s">
        <v>2076</v>
      </c>
      <c r="AE132" t="s">
        <v>2077</v>
      </c>
      <c r="AF132" t="s">
        <v>2078</v>
      </c>
    </row>
    <row r="133" spans="1:32" x14ac:dyDescent="0.25">
      <c r="A133" t="s">
        <v>2082</v>
      </c>
      <c r="B133" t="s">
        <v>2079</v>
      </c>
      <c r="C133" t="s">
        <v>2080</v>
      </c>
      <c r="D133" t="s">
        <v>539</v>
      </c>
      <c r="E133" s="16">
        <v>32180</v>
      </c>
      <c r="F133" t="s">
        <v>2081</v>
      </c>
      <c r="G133" t="s">
        <v>382</v>
      </c>
      <c r="H133" t="s">
        <v>382</v>
      </c>
      <c r="I133" t="s">
        <v>2083</v>
      </c>
      <c r="J133" t="s">
        <v>296</v>
      </c>
      <c r="K133" t="s">
        <v>574</v>
      </c>
      <c r="L133" t="s">
        <v>575</v>
      </c>
      <c r="M133" t="s">
        <v>613</v>
      </c>
      <c r="N133" t="s">
        <v>2084</v>
      </c>
      <c r="O133" t="s">
        <v>300</v>
      </c>
      <c r="P133" t="s">
        <v>649</v>
      </c>
      <c r="Q133" t="s">
        <v>2085</v>
      </c>
      <c r="R133" s="16">
        <v>41671</v>
      </c>
      <c r="S133">
        <v>1</v>
      </c>
      <c r="T133">
        <v>6500</v>
      </c>
      <c r="U133" t="s">
        <v>580</v>
      </c>
      <c r="V133" t="s">
        <v>618</v>
      </c>
      <c r="W133" t="s">
        <v>582</v>
      </c>
      <c r="X133" s="16">
        <v>41814</v>
      </c>
      <c r="Y133" t="s">
        <v>583</v>
      </c>
      <c r="Z133" t="s">
        <v>582</v>
      </c>
      <c r="AA133" t="s">
        <v>2086</v>
      </c>
      <c r="AB133" t="s">
        <v>2087</v>
      </c>
      <c r="AC133" t="s">
        <v>2088</v>
      </c>
      <c r="AD133" t="s">
        <v>2089</v>
      </c>
      <c r="AE133" t="s">
        <v>2090</v>
      </c>
      <c r="AF133" t="s">
        <v>2091</v>
      </c>
    </row>
    <row r="134" spans="1:32" x14ac:dyDescent="0.25">
      <c r="A134" t="s">
        <v>2095</v>
      </c>
      <c r="B134" t="s">
        <v>2092</v>
      </c>
      <c r="C134" t="s">
        <v>2093</v>
      </c>
      <c r="D134" t="s">
        <v>539</v>
      </c>
      <c r="E134" s="16">
        <v>28137</v>
      </c>
      <c r="F134" t="s">
        <v>2094</v>
      </c>
      <c r="G134" t="s">
        <v>2096</v>
      </c>
      <c r="H134" t="s">
        <v>1831</v>
      </c>
      <c r="I134" t="s">
        <v>2097</v>
      </c>
      <c r="J134" t="s">
        <v>296</v>
      </c>
      <c r="K134" t="s">
        <v>574</v>
      </c>
      <c r="L134" t="s">
        <v>575</v>
      </c>
      <c r="M134" t="s">
        <v>723</v>
      </c>
      <c r="N134" t="s">
        <v>2098</v>
      </c>
      <c r="O134" t="s">
        <v>300</v>
      </c>
      <c r="P134" t="s">
        <v>649</v>
      </c>
      <c r="Q134" t="s">
        <v>2099</v>
      </c>
      <c r="R134" s="16">
        <v>42217</v>
      </c>
      <c r="S134" t="s">
        <v>617</v>
      </c>
      <c r="T134">
        <v>6000</v>
      </c>
      <c r="U134" t="s">
        <v>764</v>
      </c>
      <c r="V134" t="s">
        <v>618</v>
      </c>
      <c r="W134" t="s">
        <v>619</v>
      </c>
      <c r="X134" t="s">
        <v>617</v>
      </c>
      <c r="Y134" t="s">
        <v>617</v>
      </c>
      <c r="Z134" t="s">
        <v>582</v>
      </c>
      <c r="AA134" t="s">
        <v>2100</v>
      </c>
      <c r="AB134" t="s">
        <v>2101</v>
      </c>
      <c r="AC134" t="s">
        <v>2102</v>
      </c>
      <c r="AD134" t="s">
        <v>2103</v>
      </c>
      <c r="AE134" t="s">
        <v>2104</v>
      </c>
      <c r="AF134" t="s">
        <v>2105</v>
      </c>
    </row>
    <row r="135" spans="1:32" x14ac:dyDescent="0.25">
      <c r="A135" t="s">
        <v>2109</v>
      </c>
      <c r="B135" t="s">
        <v>2106</v>
      </c>
      <c r="C135" t="s">
        <v>2107</v>
      </c>
      <c r="D135" t="s">
        <v>539</v>
      </c>
      <c r="E135" s="16">
        <v>30638</v>
      </c>
      <c r="F135" t="s">
        <v>2108</v>
      </c>
      <c r="G135" t="s">
        <v>2110</v>
      </c>
      <c r="H135" t="s">
        <v>225</v>
      </c>
      <c r="I135" t="s">
        <v>2111</v>
      </c>
      <c r="J135" t="s">
        <v>296</v>
      </c>
      <c r="K135" t="s">
        <v>574</v>
      </c>
      <c r="L135" t="s">
        <v>575</v>
      </c>
      <c r="M135" t="s">
        <v>723</v>
      </c>
      <c r="N135" t="s">
        <v>2112</v>
      </c>
      <c r="O135" t="s">
        <v>300</v>
      </c>
      <c r="P135" t="s">
        <v>578</v>
      </c>
      <c r="Q135" t="s">
        <v>2113</v>
      </c>
      <c r="R135" s="16">
        <v>40401</v>
      </c>
      <c r="S135" t="s">
        <v>617</v>
      </c>
      <c r="T135">
        <v>2000</v>
      </c>
      <c r="U135" t="s">
        <v>767</v>
      </c>
      <c r="V135" t="s">
        <v>618</v>
      </c>
      <c r="W135" t="s">
        <v>582</v>
      </c>
      <c r="X135" s="16">
        <v>40401</v>
      </c>
      <c r="Y135" t="s">
        <v>2114</v>
      </c>
      <c r="Z135" t="s">
        <v>582</v>
      </c>
      <c r="AA135" t="s">
        <v>2115</v>
      </c>
      <c r="AB135" t="s">
        <v>2116</v>
      </c>
      <c r="AC135" t="s">
        <v>2117</v>
      </c>
      <c r="AD135" t="s">
        <v>2118</v>
      </c>
      <c r="AE135" t="s">
        <v>2119</v>
      </c>
      <c r="AF135" t="s">
        <v>2120</v>
      </c>
    </row>
    <row r="136" spans="1:32" x14ac:dyDescent="0.25">
      <c r="A136" t="s">
        <v>2109</v>
      </c>
      <c r="B136" t="s">
        <v>2106</v>
      </c>
      <c r="C136" t="s">
        <v>2107</v>
      </c>
      <c r="D136" t="s">
        <v>539</v>
      </c>
      <c r="E136" s="16">
        <v>30638</v>
      </c>
      <c r="F136" t="s">
        <v>2108</v>
      </c>
      <c r="G136" t="s">
        <v>2110</v>
      </c>
      <c r="H136" t="s">
        <v>225</v>
      </c>
      <c r="I136" t="s">
        <v>2111</v>
      </c>
      <c r="J136" t="s">
        <v>296</v>
      </c>
      <c r="K136" t="s">
        <v>574</v>
      </c>
      <c r="L136" t="s">
        <v>575</v>
      </c>
      <c r="M136" t="s">
        <v>723</v>
      </c>
      <c r="N136" t="s">
        <v>2112</v>
      </c>
      <c r="O136" t="s">
        <v>300</v>
      </c>
      <c r="P136" t="s">
        <v>578</v>
      </c>
      <c r="Q136" t="s">
        <v>2113</v>
      </c>
      <c r="R136" s="16">
        <v>40401</v>
      </c>
      <c r="S136" t="s">
        <v>617</v>
      </c>
      <c r="T136">
        <v>2000</v>
      </c>
      <c r="U136" t="s">
        <v>767</v>
      </c>
      <c r="V136" t="s">
        <v>618</v>
      </c>
      <c r="W136" t="s">
        <v>582</v>
      </c>
      <c r="X136" s="16">
        <v>40401</v>
      </c>
      <c r="Y136" t="s">
        <v>2114</v>
      </c>
      <c r="Z136" t="s">
        <v>582</v>
      </c>
      <c r="AA136" t="s">
        <v>2115</v>
      </c>
      <c r="AB136" t="s">
        <v>2116</v>
      </c>
      <c r="AC136" t="s">
        <v>2117</v>
      </c>
      <c r="AD136" t="s">
        <v>2118</v>
      </c>
      <c r="AE136" t="s">
        <v>2119</v>
      </c>
      <c r="AF136" t="s">
        <v>2120</v>
      </c>
    </row>
    <row r="137" spans="1:32" x14ac:dyDescent="0.25">
      <c r="A137" t="s">
        <v>2124</v>
      </c>
      <c r="B137" t="s">
        <v>2121</v>
      </c>
      <c r="C137" t="s">
        <v>2122</v>
      </c>
      <c r="D137" t="s">
        <v>538</v>
      </c>
      <c r="E137" s="16">
        <v>31368</v>
      </c>
      <c r="F137" t="s">
        <v>2123</v>
      </c>
      <c r="G137" t="s">
        <v>2125</v>
      </c>
      <c r="H137" t="s">
        <v>227</v>
      </c>
      <c r="I137" t="s">
        <v>2126</v>
      </c>
      <c r="J137" t="s">
        <v>295</v>
      </c>
      <c r="K137" t="s">
        <v>574</v>
      </c>
      <c r="L137" t="s">
        <v>575</v>
      </c>
      <c r="M137" t="s">
        <v>723</v>
      </c>
      <c r="N137" t="s">
        <v>2127</v>
      </c>
      <c r="O137" t="s">
        <v>302</v>
      </c>
      <c r="P137" t="s">
        <v>578</v>
      </c>
      <c r="Q137" t="s">
        <v>2128</v>
      </c>
      <c r="R137" s="16">
        <v>43215</v>
      </c>
      <c r="S137" t="s">
        <v>617</v>
      </c>
      <c r="T137">
        <v>6000</v>
      </c>
      <c r="U137" t="s">
        <v>767</v>
      </c>
      <c r="V137" t="s">
        <v>581</v>
      </c>
      <c r="W137" t="s">
        <v>619</v>
      </c>
      <c r="X137" t="s">
        <v>617</v>
      </c>
      <c r="Y137" t="s">
        <v>617</v>
      </c>
      <c r="Z137" t="s">
        <v>582</v>
      </c>
      <c r="AA137" t="s">
        <v>2129</v>
      </c>
      <c r="AB137" t="s">
        <v>2130</v>
      </c>
      <c r="AC137" t="s">
        <v>2131</v>
      </c>
      <c r="AD137" t="s">
        <v>2132</v>
      </c>
      <c r="AE137" t="s">
        <v>2133</v>
      </c>
      <c r="AF137" t="s">
        <v>2134</v>
      </c>
    </row>
    <row r="138" spans="1:32" x14ac:dyDescent="0.25">
      <c r="A138" t="s">
        <v>113</v>
      </c>
      <c r="B138" t="s">
        <v>2135</v>
      </c>
      <c r="C138" t="s">
        <v>2136</v>
      </c>
      <c r="D138" t="s">
        <v>539</v>
      </c>
      <c r="E138" s="16">
        <v>30990</v>
      </c>
      <c r="F138" t="s">
        <v>173</v>
      </c>
      <c r="G138" t="s">
        <v>214</v>
      </c>
      <c r="H138" t="s">
        <v>229</v>
      </c>
      <c r="I138" t="s">
        <v>276</v>
      </c>
      <c r="J138" t="s">
        <v>295</v>
      </c>
      <c r="K138" t="s">
        <v>574</v>
      </c>
      <c r="L138" t="s">
        <v>575</v>
      </c>
      <c r="M138" t="s">
        <v>633</v>
      </c>
      <c r="N138" t="s">
        <v>68</v>
      </c>
      <c r="O138" t="s">
        <v>300</v>
      </c>
      <c r="P138" t="s">
        <v>578</v>
      </c>
      <c r="Q138" t="s">
        <v>2137</v>
      </c>
      <c r="R138" s="16">
        <v>41384</v>
      </c>
      <c r="S138" t="s">
        <v>617</v>
      </c>
      <c r="T138">
        <v>150</v>
      </c>
      <c r="U138" t="s">
        <v>767</v>
      </c>
      <c r="V138" t="s">
        <v>581</v>
      </c>
      <c r="W138" t="s">
        <v>582</v>
      </c>
      <c r="X138" s="16">
        <v>42980</v>
      </c>
      <c r="Y138" t="s">
        <v>583</v>
      </c>
      <c r="Z138" t="s">
        <v>582</v>
      </c>
      <c r="AA138" t="s">
        <v>2138</v>
      </c>
      <c r="AB138" t="s">
        <v>2139</v>
      </c>
      <c r="AC138" t="s">
        <v>2140</v>
      </c>
      <c r="AD138" t="s">
        <v>344</v>
      </c>
      <c r="AE138" t="s">
        <v>2141</v>
      </c>
      <c r="AF138" t="s">
        <v>374</v>
      </c>
    </row>
    <row r="139" spans="1:32" x14ac:dyDescent="0.25">
      <c r="A139" t="s">
        <v>2145</v>
      </c>
      <c r="B139" t="s">
        <v>2142</v>
      </c>
      <c r="C139" t="s">
        <v>2143</v>
      </c>
      <c r="D139" t="s">
        <v>539</v>
      </c>
      <c r="E139" s="16">
        <v>31795</v>
      </c>
      <c r="F139" t="s">
        <v>2144</v>
      </c>
      <c r="G139" t="s">
        <v>2146</v>
      </c>
      <c r="H139" t="s">
        <v>225</v>
      </c>
      <c r="I139" t="s">
        <v>2147</v>
      </c>
      <c r="J139" t="s">
        <v>298</v>
      </c>
      <c r="K139" t="s">
        <v>574</v>
      </c>
      <c r="L139" t="s">
        <v>575</v>
      </c>
      <c r="M139" t="s">
        <v>723</v>
      </c>
      <c r="N139" t="s">
        <v>2148</v>
      </c>
      <c r="O139" t="s">
        <v>300</v>
      </c>
      <c r="P139" t="s">
        <v>615</v>
      </c>
      <c r="Q139" t="s">
        <v>2149</v>
      </c>
      <c r="R139" s="16">
        <v>43282</v>
      </c>
      <c r="S139" t="s">
        <v>617</v>
      </c>
      <c r="T139">
        <v>3800</v>
      </c>
      <c r="U139" t="s">
        <v>580</v>
      </c>
      <c r="V139" t="s">
        <v>618</v>
      </c>
      <c r="W139" t="s">
        <v>582</v>
      </c>
      <c r="X139" s="16">
        <v>42592</v>
      </c>
      <c r="Y139" t="s">
        <v>651</v>
      </c>
      <c r="Z139" t="s">
        <v>582</v>
      </c>
      <c r="AA139" t="s">
        <v>2150</v>
      </c>
      <c r="AB139" t="s">
        <v>2151</v>
      </c>
      <c r="AC139" t="s">
        <v>2152</v>
      </c>
      <c r="AD139" t="s">
        <v>2153</v>
      </c>
      <c r="AE139" t="s">
        <v>2154</v>
      </c>
      <c r="AF139" t="s">
        <v>2155</v>
      </c>
    </row>
    <row r="140" spans="1:32" x14ac:dyDescent="0.25">
      <c r="A140" t="s">
        <v>2158</v>
      </c>
      <c r="B140" t="s">
        <v>970</v>
      </c>
      <c r="C140" t="s">
        <v>2156</v>
      </c>
      <c r="D140" t="s">
        <v>539</v>
      </c>
      <c r="E140" s="16">
        <v>33197</v>
      </c>
      <c r="F140" t="s">
        <v>2157</v>
      </c>
      <c r="G140" t="s">
        <v>224</v>
      </c>
      <c r="H140" t="s">
        <v>382</v>
      </c>
      <c r="I140" t="s">
        <v>2159</v>
      </c>
      <c r="J140" t="s">
        <v>296</v>
      </c>
      <c r="K140" t="s">
        <v>574</v>
      </c>
      <c r="L140" t="s">
        <v>575</v>
      </c>
      <c r="M140" t="s">
        <v>764</v>
      </c>
      <c r="N140" t="s">
        <v>2160</v>
      </c>
      <c r="O140" t="s">
        <v>302</v>
      </c>
      <c r="P140" t="s">
        <v>578</v>
      </c>
      <c r="Q140" t="s">
        <v>2161</v>
      </c>
      <c r="R140" s="16">
        <v>42215</v>
      </c>
      <c r="S140">
        <v>10</v>
      </c>
      <c r="T140">
        <v>800</v>
      </c>
      <c r="U140" t="s">
        <v>633</v>
      </c>
      <c r="V140" t="s">
        <v>581</v>
      </c>
      <c r="W140" t="s">
        <v>582</v>
      </c>
      <c r="X140" s="16">
        <v>42334</v>
      </c>
      <c r="Y140" t="s">
        <v>651</v>
      </c>
      <c r="Z140" t="s">
        <v>582</v>
      </c>
      <c r="AA140" t="s">
        <v>2162</v>
      </c>
      <c r="AB140" t="s">
        <v>2163</v>
      </c>
      <c r="AC140" t="s">
        <v>2164</v>
      </c>
      <c r="AD140" t="s">
        <v>2165</v>
      </c>
      <c r="AE140" t="s">
        <v>2166</v>
      </c>
      <c r="AF140" t="s">
        <v>2167</v>
      </c>
    </row>
    <row r="141" spans="1:32" x14ac:dyDescent="0.25">
      <c r="A141" t="s">
        <v>2171</v>
      </c>
      <c r="B141" t="s">
        <v>2168</v>
      </c>
      <c r="C141" t="s">
        <v>2169</v>
      </c>
      <c r="D141" t="s">
        <v>539</v>
      </c>
      <c r="E141" s="16">
        <v>30702</v>
      </c>
      <c r="F141" t="s">
        <v>2170</v>
      </c>
      <c r="G141" t="s">
        <v>2172</v>
      </c>
      <c r="H141" t="s">
        <v>611</v>
      </c>
      <c r="I141" t="s">
        <v>2173</v>
      </c>
      <c r="J141" t="s">
        <v>297</v>
      </c>
      <c r="K141" t="s">
        <v>574</v>
      </c>
      <c r="L141" t="s">
        <v>575</v>
      </c>
      <c r="M141" t="s">
        <v>576</v>
      </c>
      <c r="N141" t="s">
        <v>2174</v>
      </c>
      <c r="O141" t="s">
        <v>300</v>
      </c>
      <c r="P141" t="s">
        <v>578</v>
      </c>
      <c r="Q141" t="s">
        <v>2175</v>
      </c>
      <c r="R141" s="16">
        <v>41883</v>
      </c>
      <c r="S141" t="s">
        <v>617</v>
      </c>
      <c r="T141">
        <v>4500</v>
      </c>
      <c r="U141" t="s">
        <v>576</v>
      </c>
      <c r="V141" t="s">
        <v>618</v>
      </c>
      <c r="W141" t="s">
        <v>582</v>
      </c>
      <c r="X141" s="16">
        <v>43365</v>
      </c>
      <c r="Y141" t="s">
        <v>651</v>
      </c>
      <c r="Z141" t="s">
        <v>582</v>
      </c>
      <c r="AA141" t="s">
        <v>2176</v>
      </c>
      <c r="AB141" t="s">
        <v>2177</v>
      </c>
      <c r="AC141" t="s">
        <v>2178</v>
      </c>
      <c r="AD141" t="s">
        <v>2179</v>
      </c>
      <c r="AE141" t="s">
        <v>2180</v>
      </c>
      <c r="AF141" t="s">
        <v>2181</v>
      </c>
    </row>
    <row r="142" spans="1:32" x14ac:dyDescent="0.25">
      <c r="A142" t="s">
        <v>2185</v>
      </c>
      <c r="B142" t="s">
        <v>2182</v>
      </c>
      <c r="C142" t="s">
        <v>2183</v>
      </c>
      <c r="D142" t="s">
        <v>539</v>
      </c>
      <c r="E142" s="16">
        <v>31437</v>
      </c>
      <c r="F142" t="s">
        <v>2184</v>
      </c>
      <c r="G142" t="s">
        <v>2186</v>
      </c>
      <c r="H142" t="s">
        <v>229</v>
      </c>
      <c r="I142" t="s">
        <v>2187</v>
      </c>
      <c r="J142" t="s">
        <v>298</v>
      </c>
      <c r="K142" t="s">
        <v>574</v>
      </c>
      <c r="L142" t="s">
        <v>575</v>
      </c>
      <c r="M142" t="s">
        <v>596</v>
      </c>
      <c r="N142" t="s">
        <v>2188</v>
      </c>
      <c r="O142" t="s">
        <v>300</v>
      </c>
      <c r="P142" t="s">
        <v>649</v>
      </c>
      <c r="Q142" t="s">
        <v>2189</v>
      </c>
      <c r="R142" s="16">
        <v>40858</v>
      </c>
      <c r="S142">
        <v>2</v>
      </c>
      <c r="T142">
        <v>4200</v>
      </c>
      <c r="U142" t="s">
        <v>580</v>
      </c>
      <c r="V142" t="s">
        <v>618</v>
      </c>
      <c r="W142" t="s">
        <v>582</v>
      </c>
      <c r="X142" s="16">
        <v>40858</v>
      </c>
      <c r="Y142" t="s">
        <v>651</v>
      </c>
      <c r="Z142" t="s">
        <v>582</v>
      </c>
      <c r="AA142" t="s">
        <v>2190</v>
      </c>
      <c r="AB142" t="s">
        <v>2191</v>
      </c>
      <c r="AC142" t="s">
        <v>2192</v>
      </c>
      <c r="AD142" t="s">
        <v>2193</v>
      </c>
      <c r="AE142" t="s">
        <v>2194</v>
      </c>
      <c r="AF142" t="s">
        <v>2195</v>
      </c>
    </row>
    <row r="143" spans="1:32" x14ac:dyDescent="0.25">
      <c r="A143" t="s">
        <v>2199</v>
      </c>
      <c r="B143" t="s">
        <v>2196</v>
      </c>
      <c r="C143" t="s">
        <v>2197</v>
      </c>
      <c r="D143" t="s">
        <v>538</v>
      </c>
      <c r="E143" s="16">
        <v>33879</v>
      </c>
      <c r="F143" t="s">
        <v>2198</v>
      </c>
      <c r="G143" t="s">
        <v>2200</v>
      </c>
      <c r="H143" t="s">
        <v>382</v>
      </c>
      <c r="I143" t="s">
        <v>2201</v>
      </c>
      <c r="J143" t="s">
        <v>297</v>
      </c>
      <c r="K143" t="s">
        <v>574</v>
      </c>
      <c r="L143" t="s">
        <v>575</v>
      </c>
      <c r="M143" t="s">
        <v>723</v>
      </c>
      <c r="N143" t="s">
        <v>2202</v>
      </c>
      <c r="O143" t="s">
        <v>300</v>
      </c>
      <c r="P143" t="s">
        <v>578</v>
      </c>
      <c r="Q143" t="s">
        <v>2203</v>
      </c>
      <c r="R143" s="16">
        <v>42339</v>
      </c>
      <c r="S143">
        <v>1</v>
      </c>
      <c r="T143">
        <v>6000</v>
      </c>
      <c r="U143" t="s">
        <v>723</v>
      </c>
      <c r="V143" t="s">
        <v>618</v>
      </c>
      <c r="W143" t="s">
        <v>582</v>
      </c>
      <c r="X143" s="16">
        <v>42576</v>
      </c>
      <c r="Y143" t="s">
        <v>1621</v>
      </c>
      <c r="Z143" t="s">
        <v>582</v>
      </c>
      <c r="AA143" t="s">
        <v>2204</v>
      </c>
      <c r="AB143" t="s">
        <v>2205</v>
      </c>
      <c r="AC143" t="s">
        <v>2206</v>
      </c>
      <c r="AD143" t="s">
        <v>2207</v>
      </c>
      <c r="AE143" t="s">
        <v>2208</v>
      </c>
      <c r="AF143" t="s">
        <v>2209</v>
      </c>
    </row>
    <row r="144" spans="1:32" x14ac:dyDescent="0.25">
      <c r="A144" t="s">
        <v>2213</v>
      </c>
      <c r="B144" t="s">
        <v>2210</v>
      </c>
      <c r="C144" t="s">
        <v>2211</v>
      </c>
      <c r="D144" t="s">
        <v>538</v>
      </c>
      <c r="E144" s="16">
        <v>30759</v>
      </c>
      <c r="F144" t="s">
        <v>2212</v>
      </c>
      <c r="G144" t="s">
        <v>197</v>
      </c>
      <c r="H144" t="s">
        <v>611</v>
      </c>
      <c r="I144" t="s">
        <v>2214</v>
      </c>
      <c r="J144" t="s">
        <v>297</v>
      </c>
      <c r="K144" t="s">
        <v>574</v>
      </c>
      <c r="L144" t="s">
        <v>575</v>
      </c>
      <c r="M144" t="s">
        <v>2215</v>
      </c>
      <c r="N144" t="s">
        <v>2216</v>
      </c>
      <c r="O144" t="s">
        <v>301</v>
      </c>
      <c r="P144" t="s">
        <v>649</v>
      </c>
      <c r="Q144" t="s">
        <v>2217</v>
      </c>
      <c r="R144" s="16">
        <v>42210</v>
      </c>
      <c r="S144">
        <v>2</v>
      </c>
      <c r="T144">
        <v>100000</v>
      </c>
      <c r="U144" t="s">
        <v>576</v>
      </c>
      <c r="V144" t="s">
        <v>724</v>
      </c>
      <c r="W144" t="s">
        <v>582</v>
      </c>
      <c r="X144" s="16">
        <v>42210</v>
      </c>
      <c r="Y144" t="s">
        <v>2218</v>
      </c>
      <c r="Z144" t="s">
        <v>582</v>
      </c>
      <c r="AA144" t="s">
        <v>2219</v>
      </c>
      <c r="AB144" t="s">
        <v>2220</v>
      </c>
      <c r="AC144" t="s">
        <v>2221</v>
      </c>
      <c r="AD144" t="s">
        <v>2222</v>
      </c>
      <c r="AE144" t="s">
        <v>2223</v>
      </c>
      <c r="AF144" t="s">
        <v>2224</v>
      </c>
    </row>
    <row r="145" spans="1:32" x14ac:dyDescent="0.25">
      <c r="A145" t="s">
        <v>2228</v>
      </c>
      <c r="B145" t="s">
        <v>2225</v>
      </c>
      <c r="C145" t="s">
        <v>2226</v>
      </c>
      <c r="D145" t="s">
        <v>539</v>
      </c>
      <c r="E145" s="16">
        <v>25340</v>
      </c>
      <c r="F145" t="s">
        <v>2227</v>
      </c>
      <c r="G145" t="s">
        <v>1043</v>
      </c>
      <c r="H145" t="s">
        <v>1044</v>
      </c>
      <c r="I145" t="s">
        <v>2229</v>
      </c>
      <c r="J145" t="s">
        <v>2230</v>
      </c>
      <c r="K145" t="s">
        <v>574</v>
      </c>
      <c r="L145" t="s">
        <v>575</v>
      </c>
      <c r="M145" t="s">
        <v>580</v>
      </c>
      <c r="N145" t="s">
        <v>2231</v>
      </c>
      <c r="O145" t="s">
        <v>300</v>
      </c>
      <c r="P145" t="s">
        <v>615</v>
      </c>
      <c r="Q145" t="s">
        <v>2232</v>
      </c>
      <c r="R145" s="16">
        <v>38051</v>
      </c>
      <c r="S145">
        <v>1</v>
      </c>
      <c r="T145">
        <v>1500</v>
      </c>
      <c r="U145" t="s">
        <v>633</v>
      </c>
      <c r="V145" t="s">
        <v>581</v>
      </c>
      <c r="W145" t="s">
        <v>619</v>
      </c>
      <c r="X145" t="s">
        <v>617</v>
      </c>
      <c r="Y145" t="s">
        <v>617</v>
      </c>
      <c r="Z145" t="s">
        <v>582</v>
      </c>
      <c r="AA145" t="s">
        <v>2233</v>
      </c>
      <c r="AB145" t="s">
        <v>2234</v>
      </c>
      <c r="AC145" t="s">
        <v>2235</v>
      </c>
      <c r="AD145" t="s">
        <v>2236</v>
      </c>
      <c r="AE145" t="s">
        <v>2237</v>
      </c>
      <c r="AF145" t="s">
        <v>2238</v>
      </c>
    </row>
    <row r="146" spans="1:32" x14ac:dyDescent="0.25">
      <c r="A146" t="s">
        <v>2242</v>
      </c>
      <c r="B146" t="s">
        <v>2239</v>
      </c>
      <c r="C146" t="s">
        <v>2240</v>
      </c>
      <c r="D146" t="s">
        <v>539</v>
      </c>
      <c r="E146" s="16">
        <v>31466</v>
      </c>
      <c r="F146" t="s">
        <v>2241</v>
      </c>
      <c r="G146" t="s">
        <v>2243</v>
      </c>
      <c r="H146" t="s">
        <v>233</v>
      </c>
      <c r="I146" t="s">
        <v>2244</v>
      </c>
      <c r="J146" t="s">
        <v>296</v>
      </c>
      <c r="K146" t="s">
        <v>574</v>
      </c>
      <c r="L146" t="s">
        <v>575</v>
      </c>
      <c r="M146" t="s">
        <v>764</v>
      </c>
      <c r="N146" t="s">
        <v>2245</v>
      </c>
      <c r="O146" t="s">
        <v>300</v>
      </c>
      <c r="P146" t="s">
        <v>649</v>
      </c>
      <c r="Q146" t="s">
        <v>2246</v>
      </c>
      <c r="R146" s="16">
        <v>43332</v>
      </c>
      <c r="S146">
        <v>1</v>
      </c>
      <c r="T146">
        <v>0</v>
      </c>
      <c r="U146" t="s">
        <v>767</v>
      </c>
      <c r="V146" t="s">
        <v>667</v>
      </c>
      <c r="W146" t="s">
        <v>619</v>
      </c>
      <c r="X146" t="s">
        <v>617</v>
      </c>
      <c r="Y146" t="s">
        <v>617</v>
      </c>
      <c r="Z146" t="s">
        <v>582</v>
      </c>
      <c r="AA146" t="s">
        <v>2247</v>
      </c>
      <c r="AB146" t="s">
        <v>2248</v>
      </c>
      <c r="AC146" t="s">
        <v>2249</v>
      </c>
      <c r="AD146" t="s">
        <v>2250</v>
      </c>
      <c r="AE146" t="s">
        <v>2251</v>
      </c>
      <c r="AF146" t="s">
        <v>2252</v>
      </c>
    </row>
    <row r="147" spans="1:32" x14ac:dyDescent="0.25">
      <c r="A147" t="s">
        <v>122</v>
      </c>
      <c r="B147" t="s">
        <v>2253</v>
      </c>
      <c r="C147" t="s">
        <v>2254</v>
      </c>
      <c r="D147" t="s">
        <v>538</v>
      </c>
      <c r="E147" s="16">
        <v>35469</v>
      </c>
      <c r="F147" t="s">
        <v>182</v>
      </c>
      <c r="G147" t="s">
        <v>2255</v>
      </c>
      <c r="H147" t="s">
        <v>806</v>
      </c>
      <c r="I147" t="s">
        <v>285</v>
      </c>
      <c r="J147" t="s">
        <v>298</v>
      </c>
      <c r="K147" t="s">
        <v>574</v>
      </c>
      <c r="L147" t="s">
        <v>575</v>
      </c>
      <c r="M147" t="s">
        <v>664</v>
      </c>
      <c r="N147" t="s">
        <v>2256</v>
      </c>
      <c r="O147" t="s">
        <v>300</v>
      </c>
      <c r="P147" t="s">
        <v>578</v>
      </c>
      <c r="Q147" t="s">
        <v>2257</v>
      </c>
      <c r="R147" s="16">
        <v>42644</v>
      </c>
      <c r="S147" t="s">
        <v>617</v>
      </c>
      <c r="T147">
        <v>1500</v>
      </c>
      <c r="U147" t="s">
        <v>633</v>
      </c>
      <c r="V147" t="s">
        <v>581</v>
      </c>
      <c r="W147" t="s">
        <v>619</v>
      </c>
      <c r="X147" t="s">
        <v>617</v>
      </c>
      <c r="Y147" t="s">
        <v>2258</v>
      </c>
      <c r="Z147" t="s">
        <v>582</v>
      </c>
      <c r="AA147" t="s">
        <v>2259</v>
      </c>
      <c r="AB147" t="s">
        <v>2260</v>
      </c>
      <c r="AC147" t="s">
        <v>2261</v>
      </c>
      <c r="AD147" t="s">
        <v>347</v>
      </c>
      <c r="AE147" t="s">
        <v>2262</v>
      </c>
      <c r="AF147" t="s">
        <v>377</v>
      </c>
    </row>
    <row r="148" spans="1:32" x14ac:dyDescent="0.25">
      <c r="A148" t="s">
        <v>74</v>
      </c>
      <c r="B148" t="s">
        <v>2263</v>
      </c>
      <c r="C148" t="s">
        <v>2264</v>
      </c>
      <c r="D148" t="s">
        <v>539</v>
      </c>
      <c r="E148" s="16">
        <v>32045</v>
      </c>
      <c r="F148" t="s">
        <v>134</v>
      </c>
      <c r="G148" t="s">
        <v>193</v>
      </c>
      <c r="H148" t="s">
        <v>382</v>
      </c>
      <c r="I148" t="s">
        <v>237</v>
      </c>
      <c r="J148" t="s">
        <v>297</v>
      </c>
      <c r="K148" t="s">
        <v>574</v>
      </c>
      <c r="L148" t="s">
        <v>575</v>
      </c>
      <c r="M148" t="s">
        <v>767</v>
      </c>
      <c r="N148" t="s">
        <v>2265</v>
      </c>
      <c r="O148" t="s">
        <v>300</v>
      </c>
      <c r="P148" t="s">
        <v>649</v>
      </c>
      <c r="Q148" t="s">
        <v>2266</v>
      </c>
      <c r="R148" s="16">
        <v>42887</v>
      </c>
      <c r="S148" t="s">
        <v>617</v>
      </c>
      <c r="T148">
        <v>1500</v>
      </c>
      <c r="U148" t="s">
        <v>767</v>
      </c>
      <c r="V148" t="s">
        <v>581</v>
      </c>
      <c r="W148" t="s">
        <v>582</v>
      </c>
      <c r="X148" s="16">
        <v>42076</v>
      </c>
      <c r="Y148" t="s">
        <v>1621</v>
      </c>
      <c r="Z148" t="s">
        <v>582</v>
      </c>
      <c r="AA148" t="s">
        <v>2267</v>
      </c>
      <c r="AB148" t="s">
        <v>2268</v>
      </c>
      <c r="AC148" t="s">
        <v>2269</v>
      </c>
      <c r="AD148" t="s">
        <v>2270</v>
      </c>
      <c r="AE148" t="s">
        <v>2271</v>
      </c>
      <c r="AF148" t="s">
        <v>2272</v>
      </c>
    </row>
    <row r="149" spans="1:32" x14ac:dyDescent="0.25">
      <c r="A149" t="s">
        <v>74</v>
      </c>
      <c r="B149" t="s">
        <v>2263</v>
      </c>
      <c r="C149" t="s">
        <v>2264</v>
      </c>
      <c r="D149" t="s">
        <v>539</v>
      </c>
      <c r="E149" s="16">
        <v>32045</v>
      </c>
      <c r="F149" t="s">
        <v>134</v>
      </c>
      <c r="G149" t="s">
        <v>193</v>
      </c>
      <c r="H149" t="s">
        <v>382</v>
      </c>
      <c r="I149" t="s">
        <v>237</v>
      </c>
      <c r="J149" t="s">
        <v>297</v>
      </c>
      <c r="K149" t="s">
        <v>574</v>
      </c>
      <c r="L149" t="s">
        <v>575</v>
      </c>
      <c r="M149" t="s">
        <v>767</v>
      </c>
      <c r="N149" t="s">
        <v>2265</v>
      </c>
      <c r="O149" t="s">
        <v>300</v>
      </c>
      <c r="P149" t="s">
        <v>649</v>
      </c>
      <c r="Q149" t="s">
        <v>2266</v>
      </c>
      <c r="R149" s="16">
        <v>42887</v>
      </c>
      <c r="S149" t="s">
        <v>617</v>
      </c>
      <c r="T149">
        <v>1500</v>
      </c>
      <c r="U149" t="s">
        <v>767</v>
      </c>
      <c r="V149" t="s">
        <v>581</v>
      </c>
      <c r="W149" t="s">
        <v>582</v>
      </c>
      <c r="X149" s="16">
        <v>42076</v>
      </c>
      <c r="Y149" t="s">
        <v>1621</v>
      </c>
      <c r="Z149" t="s">
        <v>582</v>
      </c>
      <c r="AA149" t="s">
        <v>2267</v>
      </c>
      <c r="AB149" t="s">
        <v>2268</v>
      </c>
      <c r="AC149" t="s">
        <v>2269</v>
      </c>
      <c r="AD149" t="s">
        <v>2270</v>
      </c>
      <c r="AE149" t="s">
        <v>2271</v>
      </c>
      <c r="AF149" t="s">
        <v>2272</v>
      </c>
    </row>
    <row r="150" spans="1:32" x14ac:dyDescent="0.25">
      <c r="A150" t="s">
        <v>2276</v>
      </c>
      <c r="B150" t="s">
        <v>2273</v>
      </c>
      <c r="C150" t="s">
        <v>2274</v>
      </c>
      <c r="D150" t="s">
        <v>538</v>
      </c>
      <c r="E150" s="16">
        <v>32712</v>
      </c>
      <c r="F150" t="s">
        <v>2275</v>
      </c>
      <c r="G150" t="s">
        <v>382</v>
      </c>
      <c r="H150" t="s">
        <v>382</v>
      </c>
      <c r="I150" t="s">
        <v>2277</v>
      </c>
      <c r="J150" t="s">
        <v>297</v>
      </c>
      <c r="K150" t="s">
        <v>574</v>
      </c>
      <c r="L150" t="s">
        <v>575</v>
      </c>
      <c r="M150" t="s">
        <v>580</v>
      </c>
      <c r="N150" t="s">
        <v>2278</v>
      </c>
      <c r="O150" t="s">
        <v>300</v>
      </c>
      <c r="P150" t="s">
        <v>578</v>
      </c>
      <c r="Q150" t="s">
        <v>2279</v>
      </c>
      <c r="R150" s="16">
        <v>42874</v>
      </c>
      <c r="S150">
        <v>1</v>
      </c>
      <c r="T150">
        <v>5000</v>
      </c>
      <c r="U150" t="s">
        <v>633</v>
      </c>
      <c r="V150" t="s">
        <v>581</v>
      </c>
      <c r="W150" t="s">
        <v>582</v>
      </c>
      <c r="X150" s="16">
        <v>42872</v>
      </c>
      <c r="Y150" t="s">
        <v>2280</v>
      </c>
      <c r="Z150" t="s">
        <v>582</v>
      </c>
      <c r="AA150" t="s">
        <v>2281</v>
      </c>
      <c r="AB150" t="s">
        <v>2282</v>
      </c>
      <c r="AC150" t="s">
        <v>2283</v>
      </c>
      <c r="AD150" t="s">
        <v>2284</v>
      </c>
      <c r="AE150" t="s">
        <v>2285</v>
      </c>
      <c r="AF150" t="s">
        <v>2286</v>
      </c>
    </row>
    <row r="151" spans="1:32" x14ac:dyDescent="0.25">
      <c r="A151" t="s">
        <v>2276</v>
      </c>
      <c r="B151" t="s">
        <v>2273</v>
      </c>
      <c r="C151" t="s">
        <v>2274</v>
      </c>
      <c r="D151" t="s">
        <v>538</v>
      </c>
      <c r="E151" s="16">
        <v>32712</v>
      </c>
      <c r="F151" t="s">
        <v>2275</v>
      </c>
      <c r="G151" t="s">
        <v>382</v>
      </c>
      <c r="H151" t="s">
        <v>382</v>
      </c>
      <c r="I151" t="s">
        <v>2277</v>
      </c>
      <c r="J151" t="s">
        <v>297</v>
      </c>
      <c r="K151" t="s">
        <v>574</v>
      </c>
      <c r="L151" t="s">
        <v>575</v>
      </c>
      <c r="M151" t="s">
        <v>580</v>
      </c>
      <c r="N151" t="s">
        <v>2278</v>
      </c>
      <c r="O151" t="s">
        <v>300</v>
      </c>
      <c r="P151" t="s">
        <v>578</v>
      </c>
      <c r="Q151" t="s">
        <v>2279</v>
      </c>
      <c r="R151" s="16">
        <v>42874</v>
      </c>
      <c r="S151">
        <v>1</v>
      </c>
      <c r="T151">
        <v>5000</v>
      </c>
      <c r="U151" t="s">
        <v>633</v>
      </c>
      <c r="V151" t="s">
        <v>581</v>
      </c>
      <c r="W151" t="s">
        <v>582</v>
      </c>
      <c r="X151" s="16">
        <v>42872</v>
      </c>
      <c r="Y151" t="s">
        <v>2280</v>
      </c>
      <c r="Z151" t="s">
        <v>582</v>
      </c>
      <c r="AA151" t="s">
        <v>2281</v>
      </c>
      <c r="AB151" t="s">
        <v>2282</v>
      </c>
      <c r="AC151" t="s">
        <v>2283</v>
      </c>
      <c r="AD151" t="s">
        <v>2284</v>
      </c>
      <c r="AE151" t="s">
        <v>2285</v>
      </c>
      <c r="AF151" t="s">
        <v>2286</v>
      </c>
    </row>
    <row r="152" spans="1:32" x14ac:dyDescent="0.25">
      <c r="A152" t="s">
        <v>2290</v>
      </c>
      <c r="B152" t="s">
        <v>2287</v>
      </c>
      <c r="C152" t="s">
        <v>2288</v>
      </c>
      <c r="D152" t="s">
        <v>539</v>
      </c>
      <c r="E152" s="16">
        <v>31537</v>
      </c>
      <c r="F152" t="s">
        <v>2289</v>
      </c>
      <c r="G152" t="s">
        <v>2000</v>
      </c>
      <c r="H152" t="s">
        <v>226</v>
      </c>
      <c r="I152" t="s">
        <v>2291</v>
      </c>
      <c r="J152" t="s">
        <v>296</v>
      </c>
      <c r="K152" t="s">
        <v>574</v>
      </c>
      <c r="L152" t="s">
        <v>575</v>
      </c>
      <c r="M152" t="s">
        <v>633</v>
      </c>
      <c r="N152" t="s">
        <v>2292</v>
      </c>
      <c r="O152" t="s">
        <v>300</v>
      </c>
      <c r="P152" t="s">
        <v>649</v>
      </c>
      <c r="Q152" t="s">
        <v>2293</v>
      </c>
      <c r="R152" s="16">
        <v>43230</v>
      </c>
      <c r="S152">
        <v>3</v>
      </c>
      <c r="T152">
        <v>2000</v>
      </c>
      <c r="U152" t="s">
        <v>633</v>
      </c>
      <c r="V152" t="s">
        <v>581</v>
      </c>
      <c r="W152" t="s">
        <v>582</v>
      </c>
      <c r="X152" s="16">
        <v>43255</v>
      </c>
      <c r="Y152" t="s">
        <v>651</v>
      </c>
      <c r="Z152" t="s">
        <v>582</v>
      </c>
      <c r="AA152" t="s">
        <v>2294</v>
      </c>
      <c r="AB152" t="s">
        <v>2295</v>
      </c>
      <c r="AC152" t="s">
        <v>2296</v>
      </c>
      <c r="AD152" t="s">
        <v>2297</v>
      </c>
      <c r="AE152" t="s">
        <v>2298</v>
      </c>
      <c r="AF152" t="s">
        <v>2299</v>
      </c>
    </row>
    <row r="153" spans="1:32" x14ac:dyDescent="0.25">
      <c r="A153" t="s">
        <v>2303</v>
      </c>
      <c r="B153" t="s">
        <v>2300</v>
      </c>
      <c r="C153" t="s">
        <v>2301</v>
      </c>
      <c r="D153" t="s">
        <v>539</v>
      </c>
      <c r="E153" s="16">
        <v>31759</v>
      </c>
      <c r="F153" t="s">
        <v>2302</v>
      </c>
      <c r="G153" t="s">
        <v>214</v>
      </c>
      <c r="H153" t="s">
        <v>229</v>
      </c>
      <c r="I153" t="s">
        <v>2304</v>
      </c>
      <c r="J153" t="s">
        <v>297</v>
      </c>
      <c r="K153" t="s">
        <v>574</v>
      </c>
      <c r="L153" t="s">
        <v>575</v>
      </c>
      <c r="M153" t="s">
        <v>723</v>
      </c>
      <c r="N153" t="s">
        <v>2305</v>
      </c>
      <c r="O153" t="s">
        <v>301</v>
      </c>
      <c r="P153" t="s">
        <v>649</v>
      </c>
      <c r="Q153" t="s">
        <v>2306</v>
      </c>
      <c r="R153" s="16">
        <v>42113</v>
      </c>
      <c r="S153">
        <v>3</v>
      </c>
      <c r="T153">
        <v>30000</v>
      </c>
      <c r="U153" t="s">
        <v>723</v>
      </c>
      <c r="V153" t="s">
        <v>618</v>
      </c>
      <c r="W153" t="s">
        <v>582</v>
      </c>
      <c r="X153" s="16">
        <v>42090</v>
      </c>
      <c r="Y153" t="s">
        <v>2307</v>
      </c>
      <c r="Z153" t="s">
        <v>582</v>
      </c>
      <c r="AA153" t="s">
        <v>2308</v>
      </c>
      <c r="AB153" t="s">
        <v>2309</v>
      </c>
      <c r="AC153" t="s">
        <v>2310</v>
      </c>
      <c r="AD153" t="s">
        <v>2311</v>
      </c>
      <c r="AE153" t="s">
        <v>2312</v>
      </c>
      <c r="AF153" t="s">
        <v>2313</v>
      </c>
    </row>
    <row r="154" spans="1:32" x14ac:dyDescent="0.25">
      <c r="A154" t="s">
        <v>2316</v>
      </c>
      <c r="B154" t="s">
        <v>2314</v>
      </c>
      <c r="C154" t="s">
        <v>1304</v>
      </c>
      <c r="D154" t="s">
        <v>539</v>
      </c>
      <c r="E154" s="16">
        <v>32647</v>
      </c>
      <c r="F154" t="s">
        <v>2315</v>
      </c>
      <c r="G154" t="s">
        <v>430</v>
      </c>
      <c r="H154" t="s">
        <v>735</v>
      </c>
      <c r="I154" t="s">
        <v>2317</v>
      </c>
      <c r="J154" t="s">
        <v>297</v>
      </c>
      <c r="K154" t="s">
        <v>574</v>
      </c>
      <c r="L154" t="s">
        <v>575</v>
      </c>
      <c r="M154" t="s">
        <v>613</v>
      </c>
      <c r="N154" t="s">
        <v>2318</v>
      </c>
      <c r="O154" t="s">
        <v>300</v>
      </c>
      <c r="P154" t="s">
        <v>649</v>
      </c>
      <c r="Q154" t="s">
        <v>2319</v>
      </c>
      <c r="R154" s="16">
        <v>42891</v>
      </c>
      <c r="S154" t="s">
        <v>617</v>
      </c>
      <c r="T154">
        <v>4000</v>
      </c>
      <c r="U154" t="s">
        <v>764</v>
      </c>
      <c r="V154" t="s">
        <v>618</v>
      </c>
      <c r="W154" t="s">
        <v>582</v>
      </c>
      <c r="X154" s="16">
        <v>40854</v>
      </c>
      <c r="Y154" t="s">
        <v>2320</v>
      </c>
      <c r="Z154" t="s">
        <v>582</v>
      </c>
      <c r="AA154" t="s">
        <v>2321</v>
      </c>
      <c r="AB154" t="s">
        <v>2322</v>
      </c>
      <c r="AC154" t="s">
        <v>2323</v>
      </c>
      <c r="AD154" t="s">
        <v>2324</v>
      </c>
      <c r="AE154" t="s">
        <v>2325</v>
      </c>
      <c r="AF154" t="s">
        <v>2326</v>
      </c>
    </row>
    <row r="155" spans="1:32" x14ac:dyDescent="0.25">
      <c r="A155" t="s">
        <v>2330</v>
      </c>
      <c r="B155" t="s">
        <v>2327</v>
      </c>
      <c r="C155" t="s">
        <v>2328</v>
      </c>
      <c r="D155" t="s">
        <v>539</v>
      </c>
      <c r="E155" s="16">
        <v>31889</v>
      </c>
      <c r="F155" t="s">
        <v>2329</v>
      </c>
      <c r="G155" t="s">
        <v>2331</v>
      </c>
      <c r="H155" t="s">
        <v>382</v>
      </c>
      <c r="I155" t="s">
        <v>2332</v>
      </c>
      <c r="J155" t="s">
        <v>296</v>
      </c>
      <c r="K155" t="s">
        <v>574</v>
      </c>
      <c r="L155" t="s">
        <v>575</v>
      </c>
      <c r="M155" t="s">
        <v>633</v>
      </c>
      <c r="N155" t="s">
        <v>2333</v>
      </c>
      <c r="O155" t="s">
        <v>300</v>
      </c>
      <c r="P155" t="s">
        <v>615</v>
      </c>
      <c r="Q155" t="s">
        <v>2334</v>
      </c>
      <c r="R155" s="16">
        <v>42777</v>
      </c>
      <c r="S155" t="s">
        <v>617</v>
      </c>
      <c r="T155">
        <v>1500</v>
      </c>
      <c r="U155" t="s">
        <v>633</v>
      </c>
      <c r="V155" t="s">
        <v>581</v>
      </c>
      <c r="W155" t="s">
        <v>582</v>
      </c>
      <c r="X155" s="16">
        <v>43046</v>
      </c>
      <c r="Y155" t="s">
        <v>651</v>
      </c>
      <c r="Z155" t="s">
        <v>582</v>
      </c>
      <c r="AA155" t="s">
        <v>2335</v>
      </c>
      <c r="AB155" t="s">
        <v>2336</v>
      </c>
      <c r="AC155" t="s">
        <v>2337</v>
      </c>
      <c r="AD155" t="s">
        <v>2338</v>
      </c>
      <c r="AE155" t="s">
        <v>2339</v>
      </c>
      <c r="AF155" t="s">
        <v>2340</v>
      </c>
    </row>
    <row r="156" spans="1:32" x14ac:dyDescent="0.25">
      <c r="A156" t="s">
        <v>2344</v>
      </c>
      <c r="B156" t="s">
        <v>2341</v>
      </c>
      <c r="C156" t="s">
        <v>2342</v>
      </c>
      <c r="D156" t="s">
        <v>538</v>
      </c>
      <c r="E156" s="16">
        <v>31936</v>
      </c>
      <c r="F156" t="s">
        <v>2343</v>
      </c>
      <c r="G156" t="s">
        <v>2345</v>
      </c>
      <c r="H156" t="s">
        <v>225</v>
      </c>
      <c r="I156" t="s">
        <v>2346</v>
      </c>
      <c r="J156" t="s">
        <v>297</v>
      </c>
      <c r="K156" t="s">
        <v>574</v>
      </c>
      <c r="L156" t="s">
        <v>575</v>
      </c>
      <c r="M156" t="s">
        <v>633</v>
      </c>
      <c r="N156" t="s">
        <v>2347</v>
      </c>
      <c r="O156" t="s">
        <v>300</v>
      </c>
      <c r="P156" t="s">
        <v>649</v>
      </c>
      <c r="Q156" t="s">
        <v>2348</v>
      </c>
      <c r="R156" s="16">
        <v>42370</v>
      </c>
      <c r="S156" t="s">
        <v>617</v>
      </c>
      <c r="T156">
        <v>3500</v>
      </c>
      <c r="U156" t="s">
        <v>633</v>
      </c>
      <c r="V156" t="s">
        <v>581</v>
      </c>
      <c r="W156" t="s">
        <v>582</v>
      </c>
      <c r="X156" s="16">
        <v>42736</v>
      </c>
      <c r="Y156" t="s">
        <v>651</v>
      </c>
      <c r="Z156" t="s">
        <v>582</v>
      </c>
      <c r="AA156" t="s">
        <v>2349</v>
      </c>
      <c r="AB156" t="s">
        <v>2350</v>
      </c>
      <c r="AC156" t="s">
        <v>2351</v>
      </c>
      <c r="AD156" t="s">
        <v>2352</v>
      </c>
      <c r="AE156" t="s">
        <v>2353</v>
      </c>
      <c r="AF156" t="s">
        <v>2354</v>
      </c>
    </row>
    <row r="157" spans="1:32" x14ac:dyDescent="0.25">
      <c r="A157" t="s">
        <v>425</v>
      </c>
      <c r="B157" t="s">
        <v>2355</v>
      </c>
      <c r="C157" t="s">
        <v>2356</v>
      </c>
      <c r="D157" t="s">
        <v>539</v>
      </c>
      <c r="E157" s="16">
        <v>20231</v>
      </c>
      <c r="F157" t="s">
        <v>2357</v>
      </c>
      <c r="G157" t="s">
        <v>2358</v>
      </c>
      <c r="H157" t="s">
        <v>2359</v>
      </c>
      <c r="I157" t="s">
        <v>2360</v>
      </c>
      <c r="J157" t="s">
        <v>295</v>
      </c>
      <c r="K157" t="s">
        <v>574</v>
      </c>
      <c r="L157" t="s">
        <v>2361</v>
      </c>
      <c r="M157" t="s">
        <v>613</v>
      </c>
      <c r="N157" t="s">
        <v>2362</v>
      </c>
      <c r="O157" t="s">
        <v>300</v>
      </c>
      <c r="P157" t="s">
        <v>615</v>
      </c>
      <c r="Q157" t="s">
        <v>2363</v>
      </c>
      <c r="R157" s="16">
        <v>41755</v>
      </c>
      <c r="S157" t="s">
        <v>617</v>
      </c>
      <c r="T157">
        <v>700</v>
      </c>
      <c r="U157" t="s">
        <v>767</v>
      </c>
      <c r="V157" t="s">
        <v>581</v>
      </c>
      <c r="W157" t="s">
        <v>619</v>
      </c>
      <c r="X157" t="s">
        <v>617</v>
      </c>
      <c r="Y157" t="s">
        <v>617</v>
      </c>
      <c r="Z157" t="s">
        <v>582</v>
      </c>
      <c r="AA157" t="s">
        <v>2364</v>
      </c>
      <c r="AB157" t="s">
        <v>2365</v>
      </c>
      <c r="AC157" t="s">
        <v>2366</v>
      </c>
      <c r="AD157" t="s">
        <v>2367</v>
      </c>
      <c r="AE157" t="s">
        <v>2368</v>
      </c>
      <c r="AF157" t="s">
        <v>2369</v>
      </c>
    </row>
    <row r="158" spans="1:32" x14ac:dyDescent="0.25">
      <c r="A158" t="s">
        <v>2372</v>
      </c>
      <c r="B158" t="s">
        <v>2370</v>
      </c>
      <c r="C158" t="s">
        <v>1497</v>
      </c>
      <c r="D158" t="s">
        <v>539</v>
      </c>
      <c r="E158" s="16">
        <v>31935</v>
      </c>
      <c r="F158" t="s">
        <v>2371</v>
      </c>
      <c r="G158" t="s">
        <v>2373</v>
      </c>
      <c r="H158" t="s">
        <v>382</v>
      </c>
      <c r="I158" t="s">
        <v>2374</v>
      </c>
      <c r="J158" t="s">
        <v>297</v>
      </c>
      <c r="K158" t="s">
        <v>574</v>
      </c>
      <c r="L158" t="s">
        <v>575</v>
      </c>
      <c r="M158" t="s">
        <v>576</v>
      </c>
      <c r="N158" t="s">
        <v>2375</v>
      </c>
      <c r="O158" t="s">
        <v>300</v>
      </c>
      <c r="P158" t="s">
        <v>578</v>
      </c>
      <c r="Q158" t="s">
        <v>2376</v>
      </c>
      <c r="R158" s="16">
        <v>43191</v>
      </c>
      <c r="S158">
        <v>1</v>
      </c>
      <c r="T158">
        <v>2000</v>
      </c>
      <c r="U158" t="s">
        <v>767</v>
      </c>
      <c r="V158" t="s">
        <v>581</v>
      </c>
      <c r="W158" t="s">
        <v>619</v>
      </c>
      <c r="X158" t="s">
        <v>617</v>
      </c>
      <c r="Y158" t="s">
        <v>617</v>
      </c>
      <c r="Z158" t="s">
        <v>582</v>
      </c>
      <c r="AA158" t="s">
        <v>2377</v>
      </c>
      <c r="AB158" t="s">
        <v>2378</v>
      </c>
      <c r="AC158" t="s">
        <v>2379</v>
      </c>
      <c r="AD158" t="s">
        <v>2380</v>
      </c>
      <c r="AE158" t="s">
        <v>2381</v>
      </c>
      <c r="AF158" t="s">
        <v>2382</v>
      </c>
    </row>
    <row r="159" spans="1:32" x14ac:dyDescent="0.25">
      <c r="A159" t="s">
        <v>403</v>
      </c>
      <c r="B159" t="s">
        <v>1324</v>
      </c>
      <c r="C159" t="s">
        <v>1830</v>
      </c>
      <c r="D159" t="s">
        <v>539</v>
      </c>
      <c r="E159" s="16">
        <v>31988</v>
      </c>
      <c r="F159" t="s">
        <v>2383</v>
      </c>
      <c r="G159" t="s">
        <v>201</v>
      </c>
      <c r="H159" t="s">
        <v>201</v>
      </c>
      <c r="I159" t="s">
        <v>2384</v>
      </c>
      <c r="J159" t="s">
        <v>297</v>
      </c>
      <c r="K159" t="s">
        <v>574</v>
      </c>
      <c r="L159" t="s">
        <v>575</v>
      </c>
      <c r="M159" t="s">
        <v>764</v>
      </c>
      <c r="N159" t="s">
        <v>2385</v>
      </c>
      <c r="O159" t="s">
        <v>300</v>
      </c>
      <c r="P159" t="s">
        <v>615</v>
      </c>
      <c r="Q159" t="s">
        <v>2386</v>
      </c>
      <c r="R159" s="16">
        <v>42571</v>
      </c>
      <c r="S159" t="s">
        <v>617</v>
      </c>
      <c r="T159">
        <v>600</v>
      </c>
      <c r="U159" t="s">
        <v>633</v>
      </c>
      <c r="V159" t="s">
        <v>581</v>
      </c>
      <c r="W159" t="s">
        <v>582</v>
      </c>
      <c r="X159" s="16">
        <v>43252</v>
      </c>
      <c r="Y159" t="s">
        <v>651</v>
      </c>
      <c r="Z159" t="s">
        <v>582</v>
      </c>
      <c r="AA159" t="s">
        <v>2387</v>
      </c>
      <c r="AB159" t="s">
        <v>2388</v>
      </c>
      <c r="AC159" t="s">
        <v>2389</v>
      </c>
      <c r="AD159" t="s">
        <v>2390</v>
      </c>
      <c r="AE159" t="s">
        <v>2391</v>
      </c>
      <c r="AF159" t="s">
        <v>2392</v>
      </c>
    </row>
    <row r="160" spans="1:32" x14ac:dyDescent="0.25">
      <c r="A160" t="s">
        <v>2395</v>
      </c>
      <c r="B160" t="s">
        <v>2393</v>
      </c>
      <c r="C160" t="s">
        <v>2394</v>
      </c>
      <c r="D160" t="s">
        <v>539</v>
      </c>
      <c r="E160" s="16">
        <v>33399</v>
      </c>
      <c r="F160">
        <v>27998762444</v>
      </c>
      <c r="G160" t="s">
        <v>212</v>
      </c>
      <c r="H160" t="s">
        <v>1844</v>
      </c>
      <c r="I160" t="s">
        <v>2396</v>
      </c>
      <c r="J160" t="s">
        <v>297</v>
      </c>
      <c r="K160" t="s">
        <v>574</v>
      </c>
      <c r="L160" t="s">
        <v>575</v>
      </c>
      <c r="M160" t="s">
        <v>723</v>
      </c>
      <c r="N160" t="s">
        <v>2397</v>
      </c>
      <c r="O160" t="s">
        <v>301</v>
      </c>
      <c r="P160" t="s">
        <v>578</v>
      </c>
      <c r="Q160" t="s">
        <v>2398</v>
      </c>
      <c r="R160" s="16">
        <v>42826</v>
      </c>
      <c r="S160">
        <v>2</v>
      </c>
      <c r="T160">
        <v>2000</v>
      </c>
      <c r="U160" t="s">
        <v>633</v>
      </c>
      <c r="V160" t="s">
        <v>581</v>
      </c>
      <c r="W160" t="s">
        <v>582</v>
      </c>
      <c r="X160" s="16">
        <v>43149</v>
      </c>
      <c r="Y160" t="s">
        <v>2399</v>
      </c>
      <c r="Z160" t="s">
        <v>582</v>
      </c>
      <c r="AA160" t="s">
        <v>2400</v>
      </c>
      <c r="AB160" t="s">
        <v>2401</v>
      </c>
      <c r="AC160" t="s">
        <v>2402</v>
      </c>
      <c r="AD160" t="s">
        <v>2403</v>
      </c>
      <c r="AE160" t="s">
        <v>2404</v>
      </c>
      <c r="AF160" t="s">
        <v>2405</v>
      </c>
    </row>
    <row r="161" spans="1:32" x14ac:dyDescent="0.25">
      <c r="A161" t="s">
        <v>2395</v>
      </c>
      <c r="B161" t="s">
        <v>2393</v>
      </c>
      <c r="C161" t="s">
        <v>2394</v>
      </c>
      <c r="D161" t="s">
        <v>539</v>
      </c>
      <c r="E161" s="16">
        <v>33399</v>
      </c>
      <c r="F161">
        <v>27998762444</v>
      </c>
      <c r="G161" t="s">
        <v>212</v>
      </c>
      <c r="H161" t="s">
        <v>1844</v>
      </c>
      <c r="I161" t="s">
        <v>2396</v>
      </c>
      <c r="J161" t="s">
        <v>297</v>
      </c>
      <c r="K161" t="s">
        <v>574</v>
      </c>
      <c r="L161" t="s">
        <v>575</v>
      </c>
      <c r="M161" t="s">
        <v>723</v>
      </c>
      <c r="N161" t="s">
        <v>2397</v>
      </c>
      <c r="O161" t="s">
        <v>301</v>
      </c>
      <c r="P161" t="s">
        <v>578</v>
      </c>
      <c r="Q161" t="s">
        <v>2398</v>
      </c>
      <c r="R161" s="16">
        <v>42826</v>
      </c>
      <c r="S161">
        <v>2</v>
      </c>
      <c r="T161">
        <v>2000</v>
      </c>
      <c r="U161" t="s">
        <v>633</v>
      </c>
      <c r="V161" t="s">
        <v>581</v>
      </c>
      <c r="W161" t="s">
        <v>582</v>
      </c>
      <c r="X161" s="16">
        <v>43149</v>
      </c>
      <c r="Y161" t="s">
        <v>2399</v>
      </c>
      <c r="Z161" t="s">
        <v>582</v>
      </c>
      <c r="AA161" t="s">
        <v>2400</v>
      </c>
      <c r="AB161" t="s">
        <v>2401</v>
      </c>
      <c r="AC161" t="s">
        <v>2402</v>
      </c>
      <c r="AD161" t="s">
        <v>2403</v>
      </c>
      <c r="AE161" t="s">
        <v>2404</v>
      </c>
      <c r="AF161" t="s">
        <v>2405</v>
      </c>
    </row>
    <row r="162" spans="1:32" x14ac:dyDescent="0.25">
      <c r="A162" t="s">
        <v>2395</v>
      </c>
      <c r="B162" t="s">
        <v>2393</v>
      </c>
      <c r="C162" t="s">
        <v>2394</v>
      </c>
      <c r="D162" t="s">
        <v>539</v>
      </c>
      <c r="E162" s="16">
        <v>33399</v>
      </c>
      <c r="F162">
        <v>27998762444</v>
      </c>
      <c r="G162" t="s">
        <v>212</v>
      </c>
      <c r="H162" t="s">
        <v>1844</v>
      </c>
      <c r="I162" t="s">
        <v>2396</v>
      </c>
      <c r="J162" t="s">
        <v>297</v>
      </c>
      <c r="K162" t="s">
        <v>574</v>
      </c>
      <c r="L162" t="s">
        <v>575</v>
      </c>
      <c r="M162" t="s">
        <v>723</v>
      </c>
      <c r="N162" t="s">
        <v>2397</v>
      </c>
      <c r="O162" t="s">
        <v>301</v>
      </c>
      <c r="P162" t="s">
        <v>578</v>
      </c>
      <c r="Q162" t="s">
        <v>2398</v>
      </c>
      <c r="R162" s="16">
        <v>42826</v>
      </c>
      <c r="S162">
        <v>2</v>
      </c>
      <c r="T162">
        <v>2000</v>
      </c>
      <c r="U162" t="s">
        <v>633</v>
      </c>
      <c r="V162" t="s">
        <v>581</v>
      </c>
      <c r="W162" t="s">
        <v>582</v>
      </c>
      <c r="X162" s="16">
        <v>43149</v>
      </c>
      <c r="Y162" t="s">
        <v>2399</v>
      </c>
      <c r="Z162" t="s">
        <v>582</v>
      </c>
      <c r="AA162" t="s">
        <v>2400</v>
      </c>
      <c r="AB162" t="s">
        <v>2401</v>
      </c>
      <c r="AC162" t="s">
        <v>2402</v>
      </c>
      <c r="AD162" t="s">
        <v>2403</v>
      </c>
      <c r="AE162" t="s">
        <v>2404</v>
      </c>
      <c r="AF162" t="s">
        <v>2405</v>
      </c>
    </row>
    <row r="163" spans="1:32" x14ac:dyDescent="0.25">
      <c r="A163" t="s">
        <v>2409</v>
      </c>
      <c r="B163" t="s">
        <v>2406</v>
      </c>
      <c r="C163" t="s">
        <v>2407</v>
      </c>
      <c r="D163" t="s">
        <v>539</v>
      </c>
      <c r="E163" s="16">
        <v>34668</v>
      </c>
      <c r="F163" t="s">
        <v>2408</v>
      </c>
      <c r="G163" t="s">
        <v>382</v>
      </c>
      <c r="H163" t="s">
        <v>382</v>
      </c>
      <c r="I163" t="s">
        <v>2410</v>
      </c>
      <c r="J163" t="s">
        <v>297</v>
      </c>
      <c r="K163" t="s">
        <v>574</v>
      </c>
      <c r="L163" t="s">
        <v>575</v>
      </c>
      <c r="M163" t="s">
        <v>576</v>
      </c>
      <c r="N163" t="s">
        <v>2411</v>
      </c>
      <c r="O163" t="s">
        <v>300</v>
      </c>
      <c r="P163" t="s">
        <v>578</v>
      </c>
      <c r="Q163" t="s">
        <v>2412</v>
      </c>
      <c r="R163" s="16">
        <v>42552</v>
      </c>
      <c r="S163">
        <v>4</v>
      </c>
      <c r="T163">
        <v>3500</v>
      </c>
      <c r="U163" t="s">
        <v>576</v>
      </c>
      <c r="V163" t="s">
        <v>724</v>
      </c>
      <c r="W163" t="s">
        <v>582</v>
      </c>
      <c r="X163" s="16">
        <v>42745</v>
      </c>
      <c r="Y163" t="s">
        <v>2413</v>
      </c>
      <c r="Z163" t="s">
        <v>582</v>
      </c>
      <c r="AA163" t="s">
        <v>2414</v>
      </c>
      <c r="AB163" t="s">
        <v>2415</v>
      </c>
      <c r="AC163" t="s">
        <v>2416</v>
      </c>
      <c r="AD163" t="s">
        <v>2417</v>
      </c>
      <c r="AE163" t="s">
        <v>2418</v>
      </c>
      <c r="AF163" t="s">
        <v>2419</v>
      </c>
    </row>
    <row r="164" spans="1:32" x14ac:dyDescent="0.25">
      <c r="A164" t="s">
        <v>2421</v>
      </c>
      <c r="B164" t="s">
        <v>658</v>
      </c>
      <c r="C164" t="s">
        <v>2051</v>
      </c>
      <c r="D164" t="s">
        <v>538</v>
      </c>
      <c r="E164" s="16">
        <v>34238</v>
      </c>
      <c r="F164" t="s">
        <v>2420</v>
      </c>
      <c r="G164" t="s">
        <v>630</v>
      </c>
      <c r="H164" t="s">
        <v>631</v>
      </c>
      <c r="I164" t="s">
        <v>2422</v>
      </c>
      <c r="J164" t="s">
        <v>296</v>
      </c>
      <c r="K164" t="s">
        <v>574</v>
      </c>
      <c r="L164" t="s">
        <v>575</v>
      </c>
      <c r="M164" t="s">
        <v>633</v>
      </c>
      <c r="N164" t="s">
        <v>2423</v>
      </c>
      <c r="O164" t="s">
        <v>300</v>
      </c>
      <c r="P164" t="s">
        <v>578</v>
      </c>
      <c r="Q164" t="s">
        <v>2424</v>
      </c>
      <c r="R164" s="16">
        <v>41784</v>
      </c>
      <c r="S164" t="s">
        <v>617</v>
      </c>
      <c r="T164">
        <v>900</v>
      </c>
      <c r="U164" t="s">
        <v>633</v>
      </c>
      <c r="V164" t="s">
        <v>618</v>
      </c>
      <c r="W164" t="s">
        <v>582</v>
      </c>
      <c r="X164" s="16">
        <v>41784</v>
      </c>
      <c r="Y164" t="s">
        <v>651</v>
      </c>
      <c r="Z164" t="s">
        <v>582</v>
      </c>
      <c r="AA164" t="s">
        <v>2425</v>
      </c>
      <c r="AB164" t="s">
        <v>2426</v>
      </c>
      <c r="AC164" t="s">
        <v>2427</v>
      </c>
      <c r="AD164" t="s">
        <v>2428</v>
      </c>
      <c r="AE164" t="s">
        <v>2429</v>
      </c>
      <c r="AF164" t="s">
        <v>2430</v>
      </c>
    </row>
    <row r="165" spans="1:32" x14ac:dyDescent="0.25">
      <c r="A165" t="s">
        <v>2434</v>
      </c>
      <c r="B165" t="s">
        <v>2431</v>
      </c>
      <c r="C165" t="s">
        <v>2432</v>
      </c>
      <c r="D165" t="s">
        <v>539</v>
      </c>
      <c r="E165" s="16">
        <v>33510</v>
      </c>
      <c r="F165" t="s">
        <v>2433</v>
      </c>
      <c r="G165" t="s">
        <v>2435</v>
      </c>
      <c r="H165" t="s">
        <v>2436</v>
      </c>
      <c r="I165" t="s">
        <v>2437</v>
      </c>
      <c r="J165" t="s">
        <v>296</v>
      </c>
      <c r="K165" t="s">
        <v>574</v>
      </c>
      <c r="L165" t="s">
        <v>1045</v>
      </c>
      <c r="M165" t="s">
        <v>580</v>
      </c>
      <c r="N165" t="s">
        <v>2438</v>
      </c>
      <c r="O165" t="s">
        <v>300</v>
      </c>
      <c r="P165" t="s">
        <v>649</v>
      </c>
      <c r="Q165" t="s">
        <v>2439</v>
      </c>
      <c r="R165" s="16">
        <v>43282</v>
      </c>
      <c r="S165">
        <v>3</v>
      </c>
      <c r="T165">
        <v>3000</v>
      </c>
      <c r="U165" t="s">
        <v>576</v>
      </c>
      <c r="V165" t="s">
        <v>724</v>
      </c>
      <c r="W165" t="s">
        <v>619</v>
      </c>
      <c r="X165" t="s">
        <v>617</v>
      </c>
      <c r="Y165" t="s">
        <v>617</v>
      </c>
      <c r="Z165" t="s">
        <v>582</v>
      </c>
      <c r="AA165" t="s">
        <v>2440</v>
      </c>
      <c r="AB165" t="s">
        <v>2441</v>
      </c>
      <c r="AC165" t="s">
        <v>2442</v>
      </c>
      <c r="AD165" t="s">
        <v>2443</v>
      </c>
      <c r="AE165" t="s">
        <v>2444</v>
      </c>
      <c r="AF165" t="s">
        <v>2445</v>
      </c>
    </row>
    <row r="166" spans="1:32" x14ac:dyDescent="0.25">
      <c r="A166" t="s">
        <v>2449</v>
      </c>
      <c r="B166" t="s">
        <v>2446</v>
      </c>
      <c r="C166" t="s">
        <v>2447</v>
      </c>
      <c r="D166" t="s">
        <v>538</v>
      </c>
      <c r="E166" s="16">
        <v>34199</v>
      </c>
      <c r="F166" t="s">
        <v>2448</v>
      </c>
      <c r="G166" t="s">
        <v>221</v>
      </c>
      <c r="H166" t="s">
        <v>233</v>
      </c>
      <c r="I166" t="s">
        <v>2450</v>
      </c>
      <c r="J166" t="s">
        <v>298</v>
      </c>
      <c r="K166" t="s">
        <v>574</v>
      </c>
      <c r="L166" t="s">
        <v>575</v>
      </c>
      <c r="M166" t="s">
        <v>576</v>
      </c>
      <c r="N166" t="s">
        <v>2451</v>
      </c>
      <c r="O166" t="s">
        <v>300</v>
      </c>
      <c r="P166" t="s">
        <v>578</v>
      </c>
      <c r="Q166" t="s">
        <v>2452</v>
      </c>
      <c r="R166" s="16">
        <v>41643</v>
      </c>
      <c r="S166" t="s">
        <v>617</v>
      </c>
      <c r="T166">
        <v>2000</v>
      </c>
      <c r="U166" t="s">
        <v>576</v>
      </c>
      <c r="V166" t="s">
        <v>618</v>
      </c>
      <c r="W166" t="s">
        <v>582</v>
      </c>
      <c r="X166" s="16">
        <v>41643</v>
      </c>
      <c r="Y166" t="s">
        <v>2453</v>
      </c>
      <c r="Z166" t="s">
        <v>582</v>
      </c>
      <c r="AA166" t="s">
        <v>2454</v>
      </c>
      <c r="AB166" t="s">
        <v>2455</v>
      </c>
      <c r="AC166" t="s">
        <v>2456</v>
      </c>
      <c r="AD166" t="s">
        <v>2457</v>
      </c>
      <c r="AE166" t="s">
        <v>2458</v>
      </c>
      <c r="AF166" t="s">
        <v>2459</v>
      </c>
    </row>
    <row r="167" spans="1:32" x14ac:dyDescent="0.25">
      <c r="A167" t="s">
        <v>2463</v>
      </c>
      <c r="B167" t="s">
        <v>2460</v>
      </c>
      <c r="C167" t="s">
        <v>2461</v>
      </c>
      <c r="D167" t="s">
        <v>539</v>
      </c>
      <c r="E167" s="16">
        <v>34714</v>
      </c>
      <c r="F167" t="s">
        <v>2462</v>
      </c>
      <c r="G167" t="s">
        <v>2464</v>
      </c>
      <c r="H167" t="s">
        <v>225</v>
      </c>
      <c r="I167" t="s">
        <v>2465</v>
      </c>
      <c r="J167" t="s">
        <v>295</v>
      </c>
      <c r="K167" t="s">
        <v>574</v>
      </c>
      <c r="L167" t="s">
        <v>1045</v>
      </c>
      <c r="M167" t="s">
        <v>580</v>
      </c>
      <c r="N167" t="s">
        <v>2466</v>
      </c>
      <c r="O167" t="s">
        <v>300</v>
      </c>
      <c r="P167" t="s">
        <v>578</v>
      </c>
      <c r="Q167" t="s">
        <v>2467</v>
      </c>
      <c r="R167" s="16">
        <v>42804</v>
      </c>
      <c r="S167" t="s">
        <v>617</v>
      </c>
      <c r="T167">
        <v>500</v>
      </c>
      <c r="U167" t="s">
        <v>633</v>
      </c>
      <c r="V167" t="s">
        <v>581</v>
      </c>
      <c r="W167" t="s">
        <v>619</v>
      </c>
      <c r="X167" t="s">
        <v>617</v>
      </c>
      <c r="Y167" t="s">
        <v>617</v>
      </c>
      <c r="Z167" t="s">
        <v>582</v>
      </c>
      <c r="AA167" t="s">
        <v>2468</v>
      </c>
      <c r="AB167" t="s">
        <v>2469</v>
      </c>
      <c r="AC167" t="s">
        <v>2470</v>
      </c>
      <c r="AD167" t="s">
        <v>2471</v>
      </c>
      <c r="AE167" t="s">
        <v>2472</v>
      </c>
      <c r="AF167" t="s">
        <v>2473</v>
      </c>
    </row>
    <row r="168" spans="1:32" x14ac:dyDescent="0.25">
      <c r="A168" t="s">
        <v>2477</v>
      </c>
      <c r="B168" t="s">
        <v>2474</v>
      </c>
      <c r="C168" t="s">
        <v>2475</v>
      </c>
      <c r="D168" t="s">
        <v>538</v>
      </c>
      <c r="E168" s="16">
        <v>29226</v>
      </c>
      <c r="F168" t="s">
        <v>2476</v>
      </c>
      <c r="G168" t="s">
        <v>430</v>
      </c>
      <c r="H168" t="s">
        <v>735</v>
      </c>
      <c r="I168" t="s">
        <v>2478</v>
      </c>
      <c r="J168" t="s">
        <v>297</v>
      </c>
      <c r="K168" t="s">
        <v>574</v>
      </c>
      <c r="L168" t="s">
        <v>575</v>
      </c>
      <c r="M168" t="s">
        <v>767</v>
      </c>
      <c r="N168" t="s">
        <v>2479</v>
      </c>
      <c r="O168" t="s">
        <v>301</v>
      </c>
      <c r="P168" t="s">
        <v>578</v>
      </c>
      <c r="Q168" t="s">
        <v>2480</v>
      </c>
      <c r="R168" s="16">
        <v>43270</v>
      </c>
      <c r="S168" t="s">
        <v>617</v>
      </c>
      <c r="T168">
        <v>0</v>
      </c>
      <c r="U168" t="s">
        <v>767</v>
      </c>
      <c r="V168" t="s">
        <v>667</v>
      </c>
      <c r="W168" t="s">
        <v>582</v>
      </c>
      <c r="X168" s="16">
        <v>43270</v>
      </c>
      <c r="Y168" t="s">
        <v>651</v>
      </c>
      <c r="Z168" t="s">
        <v>582</v>
      </c>
      <c r="AA168" t="s">
        <v>2481</v>
      </c>
      <c r="AB168" t="s">
        <v>2482</v>
      </c>
      <c r="AC168" t="s">
        <v>2483</v>
      </c>
      <c r="AD168" t="s">
        <v>2484</v>
      </c>
      <c r="AE168" t="s">
        <v>2485</v>
      </c>
      <c r="AF168" t="s">
        <v>2486</v>
      </c>
    </row>
    <row r="169" spans="1:32" x14ac:dyDescent="0.25">
      <c r="A169" t="s">
        <v>2489</v>
      </c>
      <c r="B169" t="s">
        <v>2487</v>
      </c>
      <c r="C169" t="s">
        <v>2301</v>
      </c>
      <c r="D169" t="s">
        <v>539</v>
      </c>
      <c r="E169" s="16">
        <v>34106</v>
      </c>
      <c r="F169" t="s">
        <v>2488</v>
      </c>
      <c r="G169" t="s">
        <v>476</v>
      </c>
      <c r="H169" t="s">
        <v>230</v>
      </c>
      <c r="I169" t="s">
        <v>2490</v>
      </c>
      <c r="J169" t="s">
        <v>297</v>
      </c>
      <c r="K169" t="s">
        <v>574</v>
      </c>
      <c r="L169" t="s">
        <v>575</v>
      </c>
      <c r="M169" t="s">
        <v>580</v>
      </c>
      <c r="N169" t="s">
        <v>2491</v>
      </c>
      <c r="O169" t="s">
        <v>300</v>
      </c>
      <c r="P169" t="s">
        <v>649</v>
      </c>
      <c r="Q169" t="s">
        <v>2492</v>
      </c>
      <c r="R169" s="16">
        <v>42866</v>
      </c>
      <c r="S169" t="s">
        <v>617</v>
      </c>
      <c r="T169">
        <v>6500</v>
      </c>
      <c r="U169" t="s">
        <v>580</v>
      </c>
      <c r="V169" t="s">
        <v>581</v>
      </c>
      <c r="W169" t="s">
        <v>582</v>
      </c>
      <c r="X169" s="16">
        <v>42972</v>
      </c>
      <c r="Y169" t="s">
        <v>1179</v>
      </c>
      <c r="Z169" t="s">
        <v>582</v>
      </c>
      <c r="AA169" t="s">
        <v>2493</v>
      </c>
      <c r="AB169" t="s">
        <v>2494</v>
      </c>
      <c r="AC169" t="s">
        <v>2495</v>
      </c>
      <c r="AD169" t="s">
        <v>2496</v>
      </c>
      <c r="AE169" t="s">
        <v>2497</v>
      </c>
      <c r="AF169" t="s">
        <v>2498</v>
      </c>
    </row>
    <row r="170" spans="1:32" x14ac:dyDescent="0.25">
      <c r="A170" t="s">
        <v>2502</v>
      </c>
      <c r="B170" t="s">
        <v>2499</v>
      </c>
      <c r="C170" t="s">
        <v>2500</v>
      </c>
      <c r="D170" t="s">
        <v>538</v>
      </c>
      <c r="E170" s="16">
        <v>35497</v>
      </c>
      <c r="F170" t="s">
        <v>2501</v>
      </c>
      <c r="G170" t="s">
        <v>206</v>
      </c>
      <c r="H170" t="s">
        <v>851</v>
      </c>
      <c r="I170" t="s">
        <v>2503</v>
      </c>
      <c r="J170" t="s">
        <v>296</v>
      </c>
      <c r="K170" t="s">
        <v>574</v>
      </c>
      <c r="L170" t="s">
        <v>575</v>
      </c>
      <c r="M170" t="s">
        <v>764</v>
      </c>
      <c r="N170" t="s">
        <v>2504</v>
      </c>
      <c r="O170" t="s">
        <v>301</v>
      </c>
      <c r="P170" t="s">
        <v>649</v>
      </c>
      <c r="Q170" t="s">
        <v>2505</v>
      </c>
      <c r="R170" s="16">
        <v>43169</v>
      </c>
      <c r="S170" t="s">
        <v>617</v>
      </c>
      <c r="T170">
        <v>600</v>
      </c>
      <c r="U170" t="s">
        <v>767</v>
      </c>
      <c r="V170" t="s">
        <v>581</v>
      </c>
      <c r="W170" t="s">
        <v>619</v>
      </c>
      <c r="X170" t="s">
        <v>617</v>
      </c>
      <c r="Y170" t="s">
        <v>617</v>
      </c>
      <c r="Z170" t="s">
        <v>582</v>
      </c>
      <c r="AA170" t="s">
        <v>2506</v>
      </c>
      <c r="AB170" t="s">
        <v>2507</v>
      </c>
      <c r="AC170" t="s">
        <v>2508</v>
      </c>
      <c r="AD170" t="s">
        <v>2509</v>
      </c>
      <c r="AE170" t="s">
        <v>2510</v>
      </c>
      <c r="AF170" t="s">
        <v>2511</v>
      </c>
    </row>
    <row r="171" spans="1:32" x14ac:dyDescent="0.25">
      <c r="A171" t="s">
        <v>2514</v>
      </c>
      <c r="B171" t="s">
        <v>2512</v>
      </c>
      <c r="C171" t="s">
        <v>1735</v>
      </c>
      <c r="D171" t="s">
        <v>539</v>
      </c>
      <c r="E171" s="16">
        <v>35786</v>
      </c>
      <c r="F171" t="s">
        <v>2513</v>
      </c>
      <c r="G171" t="s">
        <v>217</v>
      </c>
      <c r="H171" t="s">
        <v>851</v>
      </c>
      <c r="I171" t="s">
        <v>2515</v>
      </c>
      <c r="J171" t="s">
        <v>296</v>
      </c>
      <c r="K171" t="s">
        <v>574</v>
      </c>
      <c r="L171" t="s">
        <v>575</v>
      </c>
      <c r="M171" t="s">
        <v>633</v>
      </c>
      <c r="N171" t="s">
        <v>2516</v>
      </c>
      <c r="O171" t="s">
        <v>300</v>
      </c>
      <c r="P171" t="s">
        <v>649</v>
      </c>
      <c r="Q171" t="s">
        <v>2517</v>
      </c>
      <c r="R171" s="16">
        <v>43160</v>
      </c>
      <c r="S171" t="s">
        <v>617</v>
      </c>
      <c r="T171">
        <v>400</v>
      </c>
      <c r="U171" t="s">
        <v>767</v>
      </c>
      <c r="V171" t="s">
        <v>581</v>
      </c>
      <c r="W171" t="s">
        <v>619</v>
      </c>
      <c r="X171" t="s">
        <v>617</v>
      </c>
      <c r="Y171" t="s">
        <v>617</v>
      </c>
      <c r="Z171" t="s">
        <v>582</v>
      </c>
      <c r="AA171" t="s">
        <v>2518</v>
      </c>
      <c r="AB171" t="s">
        <v>2519</v>
      </c>
      <c r="AC171" t="s">
        <v>2520</v>
      </c>
      <c r="AD171" t="s">
        <v>2521</v>
      </c>
      <c r="AE171" t="s">
        <v>2522</v>
      </c>
      <c r="AF171" t="s">
        <v>2523</v>
      </c>
    </row>
    <row r="172" spans="1:32" x14ac:dyDescent="0.25">
      <c r="A172" t="s">
        <v>2526</v>
      </c>
      <c r="B172" t="s">
        <v>2524</v>
      </c>
      <c r="C172" t="s">
        <v>1497</v>
      </c>
      <c r="D172" t="s">
        <v>539</v>
      </c>
      <c r="E172" s="16">
        <v>32833</v>
      </c>
      <c r="F172" t="s">
        <v>2525</v>
      </c>
      <c r="G172" t="s">
        <v>2527</v>
      </c>
      <c r="H172" t="s">
        <v>1044</v>
      </c>
      <c r="I172" t="s">
        <v>2528</v>
      </c>
      <c r="J172" t="s">
        <v>297</v>
      </c>
      <c r="K172" t="s">
        <v>574</v>
      </c>
      <c r="L172" t="s">
        <v>575</v>
      </c>
      <c r="M172" t="s">
        <v>764</v>
      </c>
      <c r="N172" t="s">
        <v>2529</v>
      </c>
      <c r="O172" t="s">
        <v>300</v>
      </c>
      <c r="P172" t="s">
        <v>649</v>
      </c>
      <c r="Q172" t="s">
        <v>2530</v>
      </c>
      <c r="R172" s="16">
        <v>42917</v>
      </c>
      <c r="S172" t="s">
        <v>617</v>
      </c>
      <c r="T172">
        <v>1500</v>
      </c>
      <c r="U172" t="s">
        <v>633</v>
      </c>
      <c r="V172" t="s">
        <v>581</v>
      </c>
      <c r="W172" t="s">
        <v>582</v>
      </c>
      <c r="X172" s="16">
        <v>42917</v>
      </c>
      <c r="Y172" t="s">
        <v>2531</v>
      </c>
      <c r="Z172" t="s">
        <v>582</v>
      </c>
      <c r="AA172" t="s">
        <v>2532</v>
      </c>
      <c r="AB172" t="s">
        <v>2533</v>
      </c>
      <c r="AC172" t="s">
        <v>2534</v>
      </c>
      <c r="AD172" t="s">
        <v>2535</v>
      </c>
      <c r="AE172" t="s">
        <v>2536</v>
      </c>
      <c r="AF172" t="s">
        <v>2537</v>
      </c>
    </row>
    <row r="173" spans="1:32" x14ac:dyDescent="0.25">
      <c r="A173" t="s">
        <v>2449</v>
      </c>
      <c r="B173" t="s">
        <v>2446</v>
      </c>
      <c r="C173" t="s">
        <v>2447</v>
      </c>
      <c r="D173" t="s">
        <v>538</v>
      </c>
      <c r="E173" s="16">
        <v>34199</v>
      </c>
      <c r="F173" t="s">
        <v>2448</v>
      </c>
      <c r="G173" t="s">
        <v>221</v>
      </c>
      <c r="H173" t="s">
        <v>233</v>
      </c>
      <c r="I173" t="s">
        <v>2450</v>
      </c>
      <c r="J173" t="s">
        <v>298</v>
      </c>
      <c r="K173" t="s">
        <v>574</v>
      </c>
      <c r="L173" t="s">
        <v>575</v>
      </c>
      <c r="M173" t="s">
        <v>576</v>
      </c>
      <c r="N173" t="s">
        <v>2538</v>
      </c>
      <c r="O173" t="s">
        <v>300</v>
      </c>
      <c r="P173" t="s">
        <v>578</v>
      </c>
      <c r="Q173" t="s">
        <v>2539</v>
      </c>
      <c r="R173" s="16">
        <v>43104</v>
      </c>
      <c r="S173" t="s">
        <v>617</v>
      </c>
      <c r="T173">
        <v>2000</v>
      </c>
      <c r="U173" t="s">
        <v>576</v>
      </c>
      <c r="V173" t="s">
        <v>618</v>
      </c>
      <c r="W173" t="s">
        <v>582</v>
      </c>
      <c r="X173" s="16">
        <v>43104</v>
      </c>
      <c r="Y173" t="s">
        <v>2540</v>
      </c>
      <c r="Z173" t="s">
        <v>582</v>
      </c>
      <c r="AA173" t="s">
        <v>2541</v>
      </c>
      <c r="AB173" t="s">
        <v>2542</v>
      </c>
      <c r="AC173" t="s">
        <v>2543</v>
      </c>
      <c r="AD173" t="s">
        <v>2544</v>
      </c>
      <c r="AE173" t="s">
        <v>2545</v>
      </c>
      <c r="AF173" t="s">
        <v>2546</v>
      </c>
    </row>
    <row r="174" spans="1:32" x14ac:dyDescent="0.25">
      <c r="A174" t="s">
        <v>110</v>
      </c>
      <c r="B174" t="s">
        <v>1526</v>
      </c>
      <c r="C174" t="s">
        <v>2547</v>
      </c>
      <c r="D174" t="s">
        <v>539</v>
      </c>
      <c r="E174" s="16">
        <v>34354</v>
      </c>
      <c r="F174" t="s">
        <v>170</v>
      </c>
      <c r="G174" t="s">
        <v>212</v>
      </c>
      <c r="H174" t="s">
        <v>1844</v>
      </c>
      <c r="I174" t="s">
        <v>273</v>
      </c>
      <c r="J174" t="s">
        <v>296</v>
      </c>
      <c r="K174" t="s">
        <v>574</v>
      </c>
      <c r="L174" t="s">
        <v>575</v>
      </c>
      <c r="M174" t="s">
        <v>723</v>
      </c>
      <c r="N174" t="s">
        <v>57</v>
      </c>
      <c r="O174" t="s">
        <v>300</v>
      </c>
      <c r="P174" t="s">
        <v>649</v>
      </c>
      <c r="Q174" t="s">
        <v>2548</v>
      </c>
      <c r="R174" s="16">
        <v>42005</v>
      </c>
      <c r="S174" t="s">
        <v>617</v>
      </c>
      <c r="T174">
        <v>800</v>
      </c>
      <c r="U174" t="s">
        <v>633</v>
      </c>
      <c r="V174" t="s">
        <v>581</v>
      </c>
      <c r="W174" t="s">
        <v>582</v>
      </c>
      <c r="X174" s="16">
        <v>43209</v>
      </c>
      <c r="Y174" t="s">
        <v>1088</v>
      </c>
      <c r="Z174" t="s">
        <v>582</v>
      </c>
      <c r="AA174" t="s">
        <v>2549</v>
      </c>
      <c r="AB174" t="s">
        <v>2550</v>
      </c>
      <c r="AC174" t="s">
        <v>2551</v>
      </c>
      <c r="AD174" t="s">
        <v>2552</v>
      </c>
      <c r="AE174" t="s">
        <v>2553</v>
      </c>
      <c r="AF174" t="s">
        <v>2554</v>
      </c>
    </row>
    <row r="175" spans="1:32" x14ac:dyDescent="0.25">
      <c r="A175" t="s">
        <v>2557</v>
      </c>
      <c r="B175" t="s">
        <v>2555</v>
      </c>
      <c r="C175" t="s">
        <v>1304</v>
      </c>
      <c r="D175" t="s">
        <v>539</v>
      </c>
      <c r="E175" s="16">
        <v>32174</v>
      </c>
      <c r="F175" t="s">
        <v>2556</v>
      </c>
      <c r="G175" t="s">
        <v>2558</v>
      </c>
      <c r="H175" t="s">
        <v>382</v>
      </c>
      <c r="I175" t="s">
        <v>2559</v>
      </c>
      <c r="J175" t="s">
        <v>296</v>
      </c>
      <c r="K175" t="s">
        <v>574</v>
      </c>
      <c r="L175" t="s">
        <v>575</v>
      </c>
      <c r="M175" t="s">
        <v>633</v>
      </c>
      <c r="N175" t="s">
        <v>2560</v>
      </c>
      <c r="O175" t="s">
        <v>300</v>
      </c>
      <c r="P175" t="s">
        <v>649</v>
      </c>
      <c r="Q175" t="s">
        <v>1412</v>
      </c>
      <c r="R175" s="16">
        <v>43240</v>
      </c>
      <c r="S175" t="s">
        <v>617</v>
      </c>
      <c r="T175">
        <v>1000</v>
      </c>
      <c r="U175" t="s">
        <v>633</v>
      </c>
      <c r="V175" t="s">
        <v>581</v>
      </c>
      <c r="W175" t="s">
        <v>582</v>
      </c>
      <c r="X175" s="16">
        <v>43182</v>
      </c>
      <c r="Y175" t="s">
        <v>2561</v>
      </c>
      <c r="Z175" t="s">
        <v>582</v>
      </c>
      <c r="AA175" t="s">
        <v>2562</v>
      </c>
      <c r="AB175" t="s">
        <v>2563</v>
      </c>
      <c r="AC175" t="s">
        <v>2564</v>
      </c>
      <c r="AD175" t="s">
        <v>2565</v>
      </c>
      <c r="AE175" t="s">
        <v>2566</v>
      </c>
      <c r="AF175" t="s">
        <v>2567</v>
      </c>
    </row>
    <row r="176" spans="1:32" x14ac:dyDescent="0.25">
      <c r="A176" t="s">
        <v>2571</v>
      </c>
      <c r="B176" t="s">
        <v>2568</v>
      </c>
      <c r="C176" t="s">
        <v>2569</v>
      </c>
      <c r="D176" t="s">
        <v>539</v>
      </c>
      <c r="E176" s="16">
        <v>32119</v>
      </c>
      <c r="F176" t="s">
        <v>2570</v>
      </c>
      <c r="G176" t="s">
        <v>2572</v>
      </c>
      <c r="H176" t="s">
        <v>382</v>
      </c>
      <c r="I176" t="s">
        <v>2573</v>
      </c>
      <c r="J176" t="s">
        <v>295</v>
      </c>
      <c r="K176" t="s">
        <v>574</v>
      </c>
      <c r="L176" t="s">
        <v>575</v>
      </c>
      <c r="M176" t="s">
        <v>764</v>
      </c>
      <c r="N176" t="s">
        <v>2574</v>
      </c>
      <c r="O176" t="s">
        <v>302</v>
      </c>
      <c r="P176" t="s">
        <v>649</v>
      </c>
      <c r="Q176" t="s">
        <v>2575</v>
      </c>
      <c r="R176" s="16">
        <v>42835</v>
      </c>
      <c r="S176">
        <v>3</v>
      </c>
      <c r="T176">
        <v>400</v>
      </c>
      <c r="U176" t="s">
        <v>767</v>
      </c>
      <c r="V176" t="s">
        <v>667</v>
      </c>
      <c r="W176" t="s">
        <v>582</v>
      </c>
      <c r="X176" s="16">
        <v>43027</v>
      </c>
      <c r="Y176" t="s">
        <v>2576</v>
      </c>
      <c r="Z176" t="s">
        <v>582</v>
      </c>
      <c r="AA176" t="s">
        <v>2577</v>
      </c>
      <c r="AB176" t="s">
        <v>2578</v>
      </c>
      <c r="AC176" t="s">
        <v>2579</v>
      </c>
      <c r="AD176" t="s">
        <v>2580</v>
      </c>
      <c r="AE176" t="s">
        <v>2581</v>
      </c>
      <c r="AF176" t="s">
        <v>2582</v>
      </c>
    </row>
    <row r="177" spans="1:32" x14ac:dyDescent="0.25">
      <c r="A177" t="s">
        <v>2586</v>
      </c>
      <c r="B177" t="s">
        <v>2583</v>
      </c>
      <c r="C177" t="s">
        <v>2584</v>
      </c>
      <c r="D177" t="s">
        <v>538</v>
      </c>
      <c r="E177" s="16">
        <v>30722</v>
      </c>
      <c r="F177" t="s">
        <v>2585</v>
      </c>
      <c r="G177" t="s">
        <v>200</v>
      </c>
      <c r="H177" t="s">
        <v>228</v>
      </c>
      <c r="I177" t="s">
        <v>2587</v>
      </c>
      <c r="J177" t="s">
        <v>295</v>
      </c>
      <c r="K177" t="s">
        <v>574</v>
      </c>
      <c r="L177" t="s">
        <v>575</v>
      </c>
      <c r="M177" t="s">
        <v>576</v>
      </c>
      <c r="N177" t="s">
        <v>2588</v>
      </c>
      <c r="O177" t="s">
        <v>301</v>
      </c>
      <c r="P177" t="s">
        <v>649</v>
      </c>
      <c r="Q177" t="s">
        <v>2589</v>
      </c>
      <c r="R177" s="16">
        <v>43204</v>
      </c>
      <c r="S177">
        <v>3</v>
      </c>
      <c r="T177">
        <v>25000</v>
      </c>
      <c r="U177" t="s">
        <v>764</v>
      </c>
      <c r="V177" t="s">
        <v>581</v>
      </c>
      <c r="W177" t="s">
        <v>582</v>
      </c>
      <c r="X177" s="16">
        <v>43160</v>
      </c>
      <c r="Y177" t="s">
        <v>2590</v>
      </c>
      <c r="Z177" t="s">
        <v>582</v>
      </c>
      <c r="AA177" t="s">
        <v>2591</v>
      </c>
      <c r="AB177" t="s">
        <v>2592</v>
      </c>
      <c r="AC177" t="s">
        <v>2593</v>
      </c>
      <c r="AD177" t="s">
        <v>2594</v>
      </c>
      <c r="AE177" t="s">
        <v>2595</v>
      </c>
      <c r="AF177" t="s">
        <v>2596</v>
      </c>
    </row>
    <row r="178" spans="1:32" x14ac:dyDescent="0.25">
      <c r="A178" t="s">
        <v>2599</v>
      </c>
      <c r="B178" t="s">
        <v>2597</v>
      </c>
      <c r="C178" t="s">
        <v>1304</v>
      </c>
      <c r="D178" t="s">
        <v>538</v>
      </c>
      <c r="E178" s="16">
        <v>34433</v>
      </c>
      <c r="F178" t="s">
        <v>2598</v>
      </c>
      <c r="G178" t="s">
        <v>2600</v>
      </c>
      <c r="H178" t="s">
        <v>232</v>
      </c>
      <c r="I178" t="s">
        <v>2601</v>
      </c>
      <c r="J178" t="s">
        <v>297</v>
      </c>
      <c r="K178" t="s">
        <v>574</v>
      </c>
      <c r="L178" t="s">
        <v>575</v>
      </c>
      <c r="M178" t="s">
        <v>764</v>
      </c>
      <c r="N178" t="s">
        <v>2602</v>
      </c>
      <c r="O178" t="s">
        <v>302</v>
      </c>
      <c r="P178" t="s">
        <v>578</v>
      </c>
      <c r="Q178" t="s">
        <v>2603</v>
      </c>
      <c r="R178" s="16">
        <v>43123</v>
      </c>
      <c r="S178">
        <v>4</v>
      </c>
      <c r="T178">
        <v>0</v>
      </c>
      <c r="U178" t="s">
        <v>767</v>
      </c>
      <c r="V178" t="s">
        <v>667</v>
      </c>
      <c r="W178" t="s">
        <v>619</v>
      </c>
      <c r="X178" t="s">
        <v>617</v>
      </c>
      <c r="Y178" t="s">
        <v>617</v>
      </c>
      <c r="Z178" t="s">
        <v>582</v>
      </c>
      <c r="AA178" t="s">
        <v>2604</v>
      </c>
      <c r="AB178" t="s">
        <v>2605</v>
      </c>
      <c r="AC178" t="s">
        <v>2606</v>
      </c>
      <c r="AD178" t="s">
        <v>2607</v>
      </c>
      <c r="AE178" t="s">
        <v>2608</v>
      </c>
      <c r="AF178" t="s">
        <v>2609</v>
      </c>
    </row>
    <row r="179" spans="1:32" x14ac:dyDescent="0.25">
      <c r="A179" t="s">
        <v>2599</v>
      </c>
      <c r="B179" t="s">
        <v>2597</v>
      </c>
      <c r="C179" t="s">
        <v>1304</v>
      </c>
      <c r="D179" t="s">
        <v>538</v>
      </c>
      <c r="E179" s="16">
        <v>34433</v>
      </c>
      <c r="F179" t="s">
        <v>2598</v>
      </c>
      <c r="G179" t="s">
        <v>2600</v>
      </c>
      <c r="H179" t="s">
        <v>232</v>
      </c>
      <c r="I179" t="s">
        <v>2601</v>
      </c>
      <c r="J179" t="s">
        <v>297</v>
      </c>
      <c r="K179" t="s">
        <v>574</v>
      </c>
      <c r="L179" t="s">
        <v>575</v>
      </c>
      <c r="M179" t="s">
        <v>764</v>
      </c>
      <c r="N179" t="s">
        <v>2602</v>
      </c>
      <c r="O179" t="s">
        <v>302</v>
      </c>
      <c r="P179" t="s">
        <v>578</v>
      </c>
      <c r="Q179" t="s">
        <v>2603</v>
      </c>
      <c r="R179" s="16">
        <v>43123</v>
      </c>
      <c r="S179">
        <v>4</v>
      </c>
      <c r="T179">
        <v>0</v>
      </c>
      <c r="U179" t="s">
        <v>767</v>
      </c>
      <c r="V179" t="s">
        <v>667</v>
      </c>
      <c r="W179" t="s">
        <v>619</v>
      </c>
      <c r="X179" t="s">
        <v>617</v>
      </c>
      <c r="Y179" t="s">
        <v>617</v>
      </c>
      <c r="Z179" t="s">
        <v>582</v>
      </c>
      <c r="AA179" t="s">
        <v>2604</v>
      </c>
      <c r="AB179" t="s">
        <v>2605</v>
      </c>
      <c r="AC179" t="s">
        <v>2606</v>
      </c>
      <c r="AD179" t="s">
        <v>2607</v>
      </c>
      <c r="AE179" t="s">
        <v>2608</v>
      </c>
      <c r="AF179" t="s">
        <v>2609</v>
      </c>
    </row>
    <row r="180" spans="1:32" x14ac:dyDescent="0.25">
      <c r="A180" t="s">
        <v>115</v>
      </c>
      <c r="B180" t="s">
        <v>2610</v>
      </c>
      <c r="C180" t="s">
        <v>2611</v>
      </c>
      <c r="D180" t="s">
        <v>539</v>
      </c>
      <c r="E180" s="16">
        <v>32729</v>
      </c>
      <c r="F180" t="s">
        <v>175</v>
      </c>
      <c r="G180" t="s">
        <v>205</v>
      </c>
      <c r="H180" t="s">
        <v>201</v>
      </c>
      <c r="I180" t="s">
        <v>278</v>
      </c>
      <c r="J180" t="s">
        <v>296</v>
      </c>
      <c r="K180" t="s">
        <v>574</v>
      </c>
      <c r="L180" t="s">
        <v>575</v>
      </c>
      <c r="M180" t="s">
        <v>580</v>
      </c>
      <c r="N180" t="s">
        <v>2612</v>
      </c>
      <c r="O180" t="s">
        <v>300</v>
      </c>
      <c r="P180" t="s">
        <v>578</v>
      </c>
      <c r="Q180" t="s">
        <v>2613</v>
      </c>
      <c r="R180" s="16">
        <v>42943</v>
      </c>
      <c r="S180">
        <v>3</v>
      </c>
      <c r="T180">
        <v>1000</v>
      </c>
      <c r="U180" t="s">
        <v>580</v>
      </c>
      <c r="V180" t="s">
        <v>581</v>
      </c>
      <c r="W180" t="s">
        <v>582</v>
      </c>
      <c r="X180" s="16">
        <v>43321</v>
      </c>
      <c r="Y180" t="s">
        <v>2614</v>
      </c>
      <c r="Z180" t="s">
        <v>582</v>
      </c>
      <c r="AA180" t="s">
        <v>2615</v>
      </c>
      <c r="AB180" t="s">
        <v>2616</v>
      </c>
      <c r="AC180" t="s">
        <v>2617</v>
      </c>
      <c r="AD180" t="s">
        <v>2618</v>
      </c>
      <c r="AE180" t="s">
        <v>2619</v>
      </c>
      <c r="AF180" t="s">
        <v>2620</v>
      </c>
    </row>
    <row r="181" spans="1:32" x14ac:dyDescent="0.25">
      <c r="A181" t="s">
        <v>87</v>
      </c>
      <c r="B181" t="s">
        <v>1171</v>
      </c>
      <c r="C181" t="s">
        <v>1081</v>
      </c>
      <c r="D181" t="s">
        <v>539</v>
      </c>
      <c r="E181" s="16">
        <v>33032</v>
      </c>
      <c r="F181" t="s">
        <v>147</v>
      </c>
      <c r="G181" t="s">
        <v>202</v>
      </c>
      <c r="H181" t="s">
        <v>382</v>
      </c>
      <c r="I181" t="s">
        <v>250</v>
      </c>
      <c r="J181" t="s">
        <v>297</v>
      </c>
      <c r="K181" t="s">
        <v>574</v>
      </c>
      <c r="L181" t="s">
        <v>1045</v>
      </c>
      <c r="M181" t="s">
        <v>580</v>
      </c>
      <c r="N181" t="s">
        <v>52</v>
      </c>
      <c r="O181" t="s">
        <v>300</v>
      </c>
      <c r="P181" t="s">
        <v>578</v>
      </c>
      <c r="Q181" t="s">
        <v>2621</v>
      </c>
      <c r="R181" s="16">
        <v>42916</v>
      </c>
      <c r="S181" t="s">
        <v>617</v>
      </c>
      <c r="T181">
        <v>800</v>
      </c>
      <c r="U181" t="s">
        <v>633</v>
      </c>
      <c r="V181" t="s">
        <v>581</v>
      </c>
      <c r="W181" t="s">
        <v>582</v>
      </c>
      <c r="X181" s="16">
        <v>42979</v>
      </c>
      <c r="Y181" t="s">
        <v>617</v>
      </c>
      <c r="Z181" t="s">
        <v>582</v>
      </c>
      <c r="AA181" t="s">
        <v>2622</v>
      </c>
      <c r="AB181" t="s">
        <v>2623</v>
      </c>
      <c r="AC181" t="s">
        <v>2624</v>
      </c>
      <c r="AD181" t="s">
        <v>2625</v>
      </c>
      <c r="AE181" t="s">
        <v>2626</v>
      </c>
      <c r="AF181" t="s">
        <v>2627</v>
      </c>
    </row>
    <row r="182" spans="1:32" x14ac:dyDescent="0.25">
      <c r="A182" t="s">
        <v>2631</v>
      </c>
      <c r="B182" t="s">
        <v>2628</v>
      </c>
      <c r="C182" t="s">
        <v>2629</v>
      </c>
      <c r="D182" t="s">
        <v>539</v>
      </c>
      <c r="E182" s="16">
        <v>30547</v>
      </c>
      <c r="F182" t="s">
        <v>2630</v>
      </c>
      <c r="G182" t="s">
        <v>447</v>
      </c>
      <c r="H182" t="s">
        <v>225</v>
      </c>
      <c r="I182" t="s">
        <v>2632</v>
      </c>
      <c r="J182" t="s">
        <v>297</v>
      </c>
      <c r="K182" t="s">
        <v>574</v>
      </c>
      <c r="L182" t="s">
        <v>575</v>
      </c>
      <c r="M182" t="s">
        <v>613</v>
      </c>
      <c r="N182" t="s">
        <v>2633</v>
      </c>
      <c r="O182" t="s">
        <v>300</v>
      </c>
      <c r="P182" t="s">
        <v>578</v>
      </c>
      <c r="Q182" t="s">
        <v>2634</v>
      </c>
      <c r="R182" s="16">
        <v>41821</v>
      </c>
      <c r="S182" t="s">
        <v>617</v>
      </c>
      <c r="T182">
        <v>150</v>
      </c>
      <c r="U182" t="s">
        <v>767</v>
      </c>
      <c r="V182" t="s">
        <v>667</v>
      </c>
      <c r="W182" t="s">
        <v>619</v>
      </c>
      <c r="X182" t="s">
        <v>617</v>
      </c>
      <c r="Y182" t="s">
        <v>2635</v>
      </c>
      <c r="Z182" t="s">
        <v>582</v>
      </c>
      <c r="AA182" t="s">
        <v>2636</v>
      </c>
      <c r="AB182" t="s">
        <v>2637</v>
      </c>
      <c r="AC182" t="s">
        <v>2638</v>
      </c>
      <c r="AD182" t="s">
        <v>2639</v>
      </c>
      <c r="AE182" t="s">
        <v>2640</v>
      </c>
      <c r="AF182" t="s">
        <v>2641</v>
      </c>
    </row>
    <row r="183" spans="1:32" x14ac:dyDescent="0.25">
      <c r="A183" t="s">
        <v>109</v>
      </c>
      <c r="B183" t="s">
        <v>2642</v>
      </c>
      <c r="C183" t="s">
        <v>984</v>
      </c>
      <c r="D183" t="s">
        <v>538</v>
      </c>
      <c r="E183" s="16">
        <v>34690</v>
      </c>
      <c r="F183" t="s">
        <v>169</v>
      </c>
      <c r="G183" t="s">
        <v>211</v>
      </c>
      <c r="H183" t="s">
        <v>227</v>
      </c>
      <c r="I183" t="s">
        <v>272</v>
      </c>
      <c r="J183" t="s">
        <v>296</v>
      </c>
      <c r="K183" t="s">
        <v>574</v>
      </c>
      <c r="L183" t="s">
        <v>575</v>
      </c>
      <c r="M183" t="s">
        <v>723</v>
      </c>
      <c r="N183" t="s">
        <v>65</v>
      </c>
      <c r="O183" t="s">
        <v>300</v>
      </c>
      <c r="P183" t="s">
        <v>615</v>
      </c>
      <c r="Q183" t="s">
        <v>2643</v>
      </c>
      <c r="R183" s="16">
        <v>43200</v>
      </c>
      <c r="S183" t="s">
        <v>617</v>
      </c>
      <c r="T183">
        <v>1000</v>
      </c>
      <c r="U183" t="s">
        <v>633</v>
      </c>
      <c r="V183" t="s">
        <v>581</v>
      </c>
      <c r="W183" t="s">
        <v>619</v>
      </c>
      <c r="X183" t="s">
        <v>617</v>
      </c>
      <c r="Y183" t="s">
        <v>617</v>
      </c>
      <c r="Z183" t="s">
        <v>582</v>
      </c>
      <c r="AA183" t="s">
        <v>2644</v>
      </c>
      <c r="AB183" t="s">
        <v>2645</v>
      </c>
      <c r="AC183" t="s">
        <v>2646</v>
      </c>
      <c r="AD183" t="s">
        <v>2647</v>
      </c>
      <c r="AE183" t="s">
        <v>2648</v>
      </c>
      <c r="AF183" t="s">
        <v>2649</v>
      </c>
    </row>
    <row r="184" spans="1:32" x14ac:dyDescent="0.25">
      <c r="A184" t="s">
        <v>2651</v>
      </c>
      <c r="B184" t="s">
        <v>1171</v>
      </c>
      <c r="C184" t="s">
        <v>2447</v>
      </c>
      <c r="D184" t="s">
        <v>539</v>
      </c>
      <c r="E184" s="16">
        <v>33382</v>
      </c>
      <c r="F184" t="s">
        <v>2650</v>
      </c>
      <c r="G184" t="s">
        <v>2652</v>
      </c>
      <c r="H184" t="s">
        <v>227</v>
      </c>
      <c r="I184" t="s">
        <v>2653</v>
      </c>
      <c r="J184" t="s">
        <v>295</v>
      </c>
      <c r="K184" t="s">
        <v>574</v>
      </c>
      <c r="L184" t="s">
        <v>1045</v>
      </c>
      <c r="M184" t="s">
        <v>633</v>
      </c>
      <c r="N184" t="s">
        <v>2654</v>
      </c>
      <c r="O184" t="s">
        <v>300</v>
      </c>
      <c r="P184" t="s">
        <v>578</v>
      </c>
      <c r="Q184" t="s">
        <v>2655</v>
      </c>
      <c r="R184" s="16">
        <v>42860</v>
      </c>
      <c r="S184" t="s">
        <v>617</v>
      </c>
      <c r="T184">
        <v>350</v>
      </c>
      <c r="U184" t="s">
        <v>633</v>
      </c>
      <c r="V184" t="s">
        <v>581</v>
      </c>
      <c r="W184" t="s">
        <v>582</v>
      </c>
      <c r="X184" s="16">
        <v>43319</v>
      </c>
      <c r="Y184" t="s">
        <v>651</v>
      </c>
      <c r="Z184" t="s">
        <v>582</v>
      </c>
      <c r="AA184" t="s">
        <v>2656</v>
      </c>
      <c r="AB184" t="s">
        <v>2657</v>
      </c>
      <c r="AC184" t="s">
        <v>2658</v>
      </c>
      <c r="AD184" t="s">
        <v>2659</v>
      </c>
      <c r="AE184" t="s">
        <v>2660</v>
      </c>
      <c r="AF184" t="s">
        <v>2661</v>
      </c>
    </row>
    <row r="185" spans="1:32" x14ac:dyDescent="0.25">
      <c r="A185" t="s">
        <v>2665</v>
      </c>
      <c r="B185" t="s">
        <v>2662</v>
      </c>
      <c r="C185" t="s">
        <v>2663</v>
      </c>
      <c r="D185" t="s">
        <v>539</v>
      </c>
      <c r="E185" s="16">
        <v>33632</v>
      </c>
      <c r="F185" t="s">
        <v>2664</v>
      </c>
      <c r="G185" t="s">
        <v>2666</v>
      </c>
      <c r="H185" t="s">
        <v>382</v>
      </c>
      <c r="I185" t="s">
        <v>2667</v>
      </c>
      <c r="J185" t="s">
        <v>297</v>
      </c>
      <c r="K185" t="s">
        <v>574</v>
      </c>
      <c r="L185" t="s">
        <v>575</v>
      </c>
      <c r="M185" t="s">
        <v>723</v>
      </c>
      <c r="N185" t="s">
        <v>2668</v>
      </c>
      <c r="O185" t="s">
        <v>300</v>
      </c>
      <c r="P185" t="s">
        <v>649</v>
      </c>
      <c r="Q185" t="s">
        <v>2669</v>
      </c>
      <c r="R185" s="16">
        <v>42537</v>
      </c>
      <c r="S185" t="s">
        <v>617</v>
      </c>
      <c r="T185">
        <v>1000</v>
      </c>
      <c r="U185" t="s">
        <v>633</v>
      </c>
      <c r="V185" t="s">
        <v>581</v>
      </c>
      <c r="W185" t="s">
        <v>582</v>
      </c>
      <c r="X185" s="16">
        <v>42625</v>
      </c>
      <c r="Y185" t="s">
        <v>583</v>
      </c>
      <c r="Z185" t="s">
        <v>582</v>
      </c>
      <c r="AA185" t="s">
        <v>2670</v>
      </c>
      <c r="AB185" t="s">
        <v>2671</v>
      </c>
      <c r="AC185" t="s">
        <v>2672</v>
      </c>
      <c r="AD185" t="s">
        <v>2673</v>
      </c>
      <c r="AE185" t="s">
        <v>2674</v>
      </c>
      <c r="AF185" t="s">
        <v>2675</v>
      </c>
    </row>
    <row r="186" spans="1:32" x14ac:dyDescent="0.25">
      <c r="A186" t="s">
        <v>2678</v>
      </c>
      <c r="B186" t="s">
        <v>2676</v>
      </c>
      <c r="C186" t="s">
        <v>2301</v>
      </c>
      <c r="D186" t="s">
        <v>539</v>
      </c>
      <c r="E186" s="16">
        <v>29740</v>
      </c>
      <c r="F186" t="s">
        <v>2677</v>
      </c>
      <c r="G186" t="s">
        <v>382</v>
      </c>
      <c r="H186" t="s">
        <v>382</v>
      </c>
      <c r="I186" t="s">
        <v>2679</v>
      </c>
      <c r="J186" t="s">
        <v>295</v>
      </c>
      <c r="K186" t="s">
        <v>574</v>
      </c>
      <c r="L186" t="s">
        <v>1268</v>
      </c>
      <c r="M186" t="s">
        <v>580</v>
      </c>
      <c r="N186" t="s">
        <v>2680</v>
      </c>
      <c r="O186" t="s">
        <v>300</v>
      </c>
      <c r="P186" t="s">
        <v>578</v>
      </c>
      <c r="Q186" t="s">
        <v>2681</v>
      </c>
      <c r="R186" s="16">
        <v>43051</v>
      </c>
      <c r="S186" t="s">
        <v>617</v>
      </c>
      <c r="T186">
        <v>950</v>
      </c>
      <c r="U186" t="s">
        <v>633</v>
      </c>
      <c r="V186" t="s">
        <v>581</v>
      </c>
      <c r="W186" t="s">
        <v>619</v>
      </c>
      <c r="X186" t="s">
        <v>617</v>
      </c>
      <c r="Y186" t="s">
        <v>2682</v>
      </c>
      <c r="Z186" t="s">
        <v>582</v>
      </c>
      <c r="AA186" t="s">
        <v>2683</v>
      </c>
      <c r="AB186" t="s">
        <v>2684</v>
      </c>
      <c r="AC186" t="s">
        <v>2685</v>
      </c>
      <c r="AD186" t="s">
        <v>2686</v>
      </c>
      <c r="AE186" t="s">
        <v>2687</v>
      </c>
      <c r="AF186" t="s">
        <v>2688</v>
      </c>
    </row>
    <row r="187" spans="1:32" x14ac:dyDescent="0.25">
      <c r="A187" t="s">
        <v>2692</v>
      </c>
      <c r="B187" t="s">
        <v>2689</v>
      </c>
      <c r="C187" t="s">
        <v>2690</v>
      </c>
      <c r="D187" t="s">
        <v>538</v>
      </c>
      <c r="E187" s="16">
        <v>32566</v>
      </c>
      <c r="F187" t="s">
        <v>2691</v>
      </c>
      <c r="G187" t="s">
        <v>523</v>
      </c>
      <c r="H187" t="s">
        <v>382</v>
      </c>
      <c r="I187" t="s">
        <v>2693</v>
      </c>
      <c r="J187" t="s">
        <v>297</v>
      </c>
      <c r="K187" t="s">
        <v>574</v>
      </c>
      <c r="L187" t="s">
        <v>575</v>
      </c>
      <c r="M187" t="s">
        <v>723</v>
      </c>
      <c r="N187" t="s">
        <v>2694</v>
      </c>
      <c r="O187" t="s">
        <v>300</v>
      </c>
      <c r="P187" t="s">
        <v>649</v>
      </c>
      <c r="Q187" t="s">
        <v>2695</v>
      </c>
      <c r="R187" s="16">
        <v>42827</v>
      </c>
      <c r="S187">
        <v>4</v>
      </c>
      <c r="T187">
        <v>2000</v>
      </c>
      <c r="U187" t="s">
        <v>767</v>
      </c>
      <c r="V187" t="s">
        <v>581</v>
      </c>
      <c r="W187" t="s">
        <v>582</v>
      </c>
      <c r="X187" s="16">
        <v>43009</v>
      </c>
      <c r="Y187" t="s">
        <v>651</v>
      </c>
      <c r="Z187" t="s">
        <v>582</v>
      </c>
      <c r="AA187" t="s">
        <v>2696</v>
      </c>
      <c r="AB187" t="s">
        <v>2697</v>
      </c>
      <c r="AC187" t="s">
        <v>2698</v>
      </c>
      <c r="AD187" t="s">
        <v>2699</v>
      </c>
      <c r="AE187" t="s">
        <v>2700</v>
      </c>
      <c r="AF187" t="s">
        <v>2701</v>
      </c>
    </row>
    <row r="188" spans="1:32" x14ac:dyDescent="0.25">
      <c r="A188" t="s">
        <v>2705</v>
      </c>
      <c r="B188" t="s">
        <v>2702</v>
      </c>
      <c r="C188" t="s">
        <v>2703</v>
      </c>
      <c r="D188" t="s">
        <v>539</v>
      </c>
      <c r="E188" s="16">
        <v>33141</v>
      </c>
      <c r="F188" t="s">
        <v>2704</v>
      </c>
      <c r="G188" t="s">
        <v>2706</v>
      </c>
      <c r="H188" t="s">
        <v>851</v>
      </c>
      <c r="I188" t="s">
        <v>2707</v>
      </c>
      <c r="J188" t="s">
        <v>297</v>
      </c>
      <c r="K188" t="s">
        <v>574</v>
      </c>
      <c r="L188" t="s">
        <v>575</v>
      </c>
      <c r="M188" t="s">
        <v>764</v>
      </c>
      <c r="N188" t="s">
        <v>2708</v>
      </c>
      <c r="O188" t="s">
        <v>300</v>
      </c>
      <c r="P188" t="s">
        <v>649</v>
      </c>
      <c r="Q188" t="s">
        <v>2709</v>
      </c>
      <c r="R188" s="16">
        <v>42635</v>
      </c>
      <c r="S188">
        <v>1</v>
      </c>
      <c r="T188">
        <v>2000</v>
      </c>
      <c r="U188" t="s">
        <v>764</v>
      </c>
      <c r="V188" t="s">
        <v>618</v>
      </c>
      <c r="W188" t="s">
        <v>619</v>
      </c>
      <c r="X188" t="s">
        <v>617</v>
      </c>
      <c r="Y188" t="s">
        <v>617</v>
      </c>
      <c r="Z188" t="s">
        <v>582</v>
      </c>
      <c r="AA188" t="s">
        <v>2710</v>
      </c>
      <c r="AB188" t="s">
        <v>2711</v>
      </c>
      <c r="AC188" t="s">
        <v>2712</v>
      </c>
      <c r="AD188" t="s">
        <v>2713</v>
      </c>
      <c r="AE188" t="s">
        <v>2714</v>
      </c>
      <c r="AF188" t="s">
        <v>2715</v>
      </c>
    </row>
    <row r="189" spans="1:32" x14ac:dyDescent="0.25">
      <c r="A189" t="s">
        <v>2719</v>
      </c>
      <c r="B189" t="s">
        <v>2716</v>
      </c>
      <c r="C189" t="s">
        <v>2717</v>
      </c>
      <c r="D189" t="s">
        <v>538</v>
      </c>
      <c r="E189" s="16">
        <v>33298</v>
      </c>
      <c r="F189" t="s">
        <v>2718</v>
      </c>
      <c r="G189" t="s">
        <v>2720</v>
      </c>
      <c r="H189" t="s">
        <v>229</v>
      </c>
      <c r="I189" t="s">
        <v>2721</v>
      </c>
      <c r="J189" t="s">
        <v>296</v>
      </c>
      <c r="K189" t="s">
        <v>574</v>
      </c>
      <c r="L189" t="s">
        <v>2722</v>
      </c>
      <c r="M189" t="s">
        <v>764</v>
      </c>
      <c r="N189" t="s">
        <v>2723</v>
      </c>
      <c r="O189" t="s">
        <v>301</v>
      </c>
      <c r="P189" t="s">
        <v>649</v>
      </c>
      <c r="Q189" t="s">
        <v>2724</v>
      </c>
      <c r="R189" s="16">
        <v>43252</v>
      </c>
      <c r="S189" t="s">
        <v>617</v>
      </c>
      <c r="T189">
        <v>3800</v>
      </c>
      <c r="U189" t="s">
        <v>633</v>
      </c>
      <c r="V189" t="s">
        <v>581</v>
      </c>
      <c r="W189" t="s">
        <v>582</v>
      </c>
      <c r="X189" t="s">
        <v>617</v>
      </c>
      <c r="Y189" t="s">
        <v>651</v>
      </c>
      <c r="Z189" t="s">
        <v>582</v>
      </c>
      <c r="AA189" t="s">
        <v>2725</v>
      </c>
      <c r="AB189" t="s">
        <v>2726</v>
      </c>
      <c r="AC189" t="s">
        <v>2727</v>
      </c>
      <c r="AD189" t="s">
        <v>2728</v>
      </c>
      <c r="AE189" t="s">
        <v>2729</v>
      </c>
      <c r="AF189" t="s">
        <v>2730</v>
      </c>
    </row>
    <row r="190" spans="1:32" x14ac:dyDescent="0.25">
      <c r="A190" t="s">
        <v>2734</v>
      </c>
      <c r="B190" t="s">
        <v>2731</v>
      </c>
      <c r="C190" t="s">
        <v>2732</v>
      </c>
      <c r="D190" t="s">
        <v>539</v>
      </c>
      <c r="E190" s="16">
        <v>32688</v>
      </c>
      <c r="F190" t="s">
        <v>2733</v>
      </c>
      <c r="G190" t="s">
        <v>201</v>
      </c>
      <c r="H190" t="s">
        <v>201</v>
      </c>
      <c r="I190" t="s">
        <v>2735</v>
      </c>
      <c r="J190" t="s">
        <v>296</v>
      </c>
      <c r="K190" t="s">
        <v>574</v>
      </c>
      <c r="L190" t="s">
        <v>575</v>
      </c>
      <c r="M190" t="s">
        <v>664</v>
      </c>
      <c r="N190" t="s">
        <v>2736</v>
      </c>
      <c r="O190" t="s">
        <v>300</v>
      </c>
      <c r="P190" t="s">
        <v>649</v>
      </c>
      <c r="Q190" t="s">
        <v>2737</v>
      </c>
      <c r="R190" s="16">
        <v>43240</v>
      </c>
      <c r="S190" t="s">
        <v>617</v>
      </c>
      <c r="T190">
        <v>200</v>
      </c>
      <c r="U190" t="s">
        <v>767</v>
      </c>
      <c r="V190" t="s">
        <v>581</v>
      </c>
      <c r="W190" t="s">
        <v>619</v>
      </c>
      <c r="X190" t="s">
        <v>617</v>
      </c>
      <c r="Y190" t="s">
        <v>617</v>
      </c>
      <c r="Z190" t="s">
        <v>582</v>
      </c>
      <c r="AA190" t="s">
        <v>2738</v>
      </c>
      <c r="AB190" t="s">
        <v>2739</v>
      </c>
      <c r="AC190" t="s">
        <v>2740</v>
      </c>
      <c r="AD190" t="s">
        <v>2741</v>
      </c>
      <c r="AE190" t="s">
        <v>2742</v>
      </c>
      <c r="AF190" t="s">
        <v>2743</v>
      </c>
    </row>
    <row r="191" spans="1:32" x14ac:dyDescent="0.25">
      <c r="A191" t="s">
        <v>2746</v>
      </c>
      <c r="B191" t="s">
        <v>2744</v>
      </c>
      <c r="C191" t="s">
        <v>886</v>
      </c>
      <c r="D191" t="s">
        <v>539</v>
      </c>
      <c r="E191" s="16">
        <v>32657</v>
      </c>
      <c r="F191" t="s">
        <v>2745</v>
      </c>
      <c r="G191" t="s">
        <v>382</v>
      </c>
      <c r="H191" t="s">
        <v>382</v>
      </c>
      <c r="I191" t="s">
        <v>2747</v>
      </c>
      <c r="J191" t="s">
        <v>297</v>
      </c>
      <c r="K191" t="s">
        <v>574</v>
      </c>
      <c r="L191" t="s">
        <v>575</v>
      </c>
      <c r="M191" t="s">
        <v>580</v>
      </c>
      <c r="N191" t="s">
        <v>2748</v>
      </c>
      <c r="O191" t="s">
        <v>300</v>
      </c>
      <c r="P191" t="s">
        <v>578</v>
      </c>
      <c r="Q191" t="s">
        <v>2749</v>
      </c>
      <c r="R191" s="16">
        <v>43217</v>
      </c>
      <c r="S191">
        <v>1</v>
      </c>
      <c r="T191">
        <v>250</v>
      </c>
      <c r="U191" t="s">
        <v>767</v>
      </c>
      <c r="V191" t="s">
        <v>667</v>
      </c>
      <c r="W191" t="s">
        <v>582</v>
      </c>
      <c r="X191" s="16">
        <v>43210</v>
      </c>
      <c r="Y191" t="s">
        <v>2750</v>
      </c>
      <c r="Z191" t="s">
        <v>582</v>
      </c>
      <c r="AA191" t="s">
        <v>2751</v>
      </c>
      <c r="AB191" t="s">
        <v>2752</v>
      </c>
      <c r="AC191" t="s">
        <v>2753</v>
      </c>
      <c r="AD191" t="s">
        <v>2754</v>
      </c>
      <c r="AE191" t="s">
        <v>2755</v>
      </c>
      <c r="AF191" t="s">
        <v>2756</v>
      </c>
    </row>
    <row r="192" spans="1:32" x14ac:dyDescent="0.25">
      <c r="A192" t="s">
        <v>2760</v>
      </c>
      <c r="B192" t="s">
        <v>2757</v>
      </c>
      <c r="C192" t="s">
        <v>2758</v>
      </c>
      <c r="D192" t="s">
        <v>539</v>
      </c>
      <c r="E192" s="16">
        <v>33662</v>
      </c>
      <c r="F192" t="s">
        <v>2759</v>
      </c>
      <c r="G192" t="s">
        <v>2761</v>
      </c>
      <c r="H192" t="s">
        <v>229</v>
      </c>
      <c r="I192" t="s">
        <v>2762</v>
      </c>
      <c r="J192" t="s">
        <v>296</v>
      </c>
      <c r="K192" t="s">
        <v>574</v>
      </c>
      <c r="L192" t="s">
        <v>1045</v>
      </c>
      <c r="M192" t="s">
        <v>633</v>
      </c>
      <c r="N192" t="s">
        <v>2763</v>
      </c>
      <c r="O192" t="s">
        <v>300</v>
      </c>
      <c r="P192" t="s">
        <v>649</v>
      </c>
      <c r="Q192" t="s">
        <v>2764</v>
      </c>
      <c r="R192" s="16">
        <v>41897</v>
      </c>
      <c r="S192" t="s">
        <v>617</v>
      </c>
      <c r="T192">
        <v>400</v>
      </c>
      <c r="U192" t="s">
        <v>767</v>
      </c>
      <c r="V192" t="s">
        <v>581</v>
      </c>
      <c r="W192" t="s">
        <v>619</v>
      </c>
      <c r="X192" t="s">
        <v>617</v>
      </c>
      <c r="Y192" t="s">
        <v>617</v>
      </c>
      <c r="Z192" t="s">
        <v>582</v>
      </c>
      <c r="AA192" t="s">
        <v>2765</v>
      </c>
      <c r="AB192" t="s">
        <v>2766</v>
      </c>
      <c r="AC192" t="s">
        <v>2767</v>
      </c>
      <c r="AD192" t="s">
        <v>2768</v>
      </c>
      <c r="AE192" t="s">
        <v>2769</v>
      </c>
      <c r="AF192" t="s">
        <v>2770</v>
      </c>
    </row>
    <row r="193" spans="1:32" x14ac:dyDescent="0.25">
      <c r="A193" t="s">
        <v>2774</v>
      </c>
      <c r="B193" t="s">
        <v>2771</v>
      </c>
      <c r="C193" t="s">
        <v>2772</v>
      </c>
      <c r="D193" t="s">
        <v>539</v>
      </c>
      <c r="E193" s="16">
        <v>30621</v>
      </c>
      <c r="F193" t="s">
        <v>2773</v>
      </c>
      <c r="G193" t="s">
        <v>1141</v>
      </c>
      <c r="H193" t="s">
        <v>226</v>
      </c>
      <c r="I193" t="s">
        <v>2775</v>
      </c>
      <c r="J193" t="s">
        <v>297</v>
      </c>
      <c r="K193" t="s">
        <v>574</v>
      </c>
      <c r="L193" t="s">
        <v>575</v>
      </c>
      <c r="M193" t="s">
        <v>576</v>
      </c>
      <c r="N193" t="s">
        <v>2776</v>
      </c>
      <c r="O193" t="s">
        <v>300</v>
      </c>
      <c r="P193" t="s">
        <v>578</v>
      </c>
      <c r="Q193" t="s">
        <v>2777</v>
      </c>
      <c r="R193" s="16">
        <v>30011</v>
      </c>
      <c r="S193">
        <v>8</v>
      </c>
      <c r="T193">
        <v>7797.09</v>
      </c>
      <c r="U193" t="s">
        <v>576</v>
      </c>
      <c r="V193" t="s">
        <v>581</v>
      </c>
      <c r="W193" t="s">
        <v>582</v>
      </c>
      <c r="X193" s="16">
        <v>41183</v>
      </c>
      <c r="Y193" t="s">
        <v>651</v>
      </c>
      <c r="Z193" t="s">
        <v>582</v>
      </c>
      <c r="AA193" t="s">
        <v>2778</v>
      </c>
      <c r="AB193" t="s">
        <v>2779</v>
      </c>
      <c r="AC193" t="s">
        <v>2780</v>
      </c>
      <c r="AD193" t="s">
        <v>2781</v>
      </c>
      <c r="AE193" t="s">
        <v>2782</v>
      </c>
      <c r="AF193" t="s">
        <v>2783</v>
      </c>
    </row>
    <row r="194" spans="1:32" x14ac:dyDescent="0.25">
      <c r="A194" t="s">
        <v>2786</v>
      </c>
      <c r="B194" t="s">
        <v>2023</v>
      </c>
      <c r="C194" t="s">
        <v>2784</v>
      </c>
      <c r="D194" t="s">
        <v>539</v>
      </c>
      <c r="E194" s="16">
        <v>33670</v>
      </c>
      <c r="F194" t="s">
        <v>2785</v>
      </c>
      <c r="G194" t="s">
        <v>201</v>
      </c>
      <c r="H194" t="s">
        <v>201</v>
      </c>
      <c r="I194" t="s">
        <v>2787</v>
      </c>
      <c r="J194" t="s">
        <v>298</v>
      </c>
      <c r="K194" t="s">
        <v>574</v>
      </c>
      <c r="L194" t="s">
        <v>1045</v>
      </c>
      <c r="M194" t="s">
        <v>613</v>
      </c>
      <c r="N194" t="s">
        <v>2788</v>
      </c>
      <c r="O194" t="s">
        <v>300</v>
      </c>
      <c r="P194" t="s">
        <v>649</v>
      </c>
      <c r="Q194" t="s">
        <v>2789</v>
      </c>
      <c r="R194" s="16">
        <v>42845</v>
      </c>
      <c r="S194" t="s">
        <v>617</v>
      </c>
      <c r="T194">
        <v>2500</v>
      </c>
      <c r="U194" t="s">
        <v>764</v>
      </c>
      <c r="V194" t="s">
        <v>2790</v>
      </c>
      <c r="W194" t="s">
        <v>582</v>
      </c>
      <c r="X194" s="16">
        <v>43329</v>
      </c>
      <c r="Y194" t="s">
        <v>991</v>
      </c>
      <c r="Z194" t="s">
        <v>582</v>
      </c>
      <c r="AA194" t="s">
        <v>2791</v>
      </c>
      <c r="AB194" t="s">
        <v>2792</v>
      </c>
      <c r="AC194" t="s">
        <v>2793</v>
      </c>
      <c r="AD194" t="s">
        <v>2794</v>
      </c>
      <c r="AE194" t="s">
        <v>2795</v>
      </c>
      <c r="AF194" t="s">
        <v>2796</v>
      </c>
    </row>
    <row r="195" spans="1:32" x14ac:dyDescent="0.25">
      <c r="A195" t="s">
        <v>92</v>
      </c>
      <c r="B195" t="s">
        <v>801</v>
      </c>
      <c r="C195" t="s">
        <v>1304</v>
      </c>
      <c r="D195" t="s">
        <v>538</v>
      </c>
      <c r="E195" s="16">
        <v>33972</v>
      </c>
      <c r="F195" t="s">
        <v>152</v>
      </c>
      <c r="G195" t="s">
        <v>382</v>
      </c>
      <c r="H195" t="s">
        <v>382</v>
      </c>
      <c r="I195" t="s">
        <v>255</v>
      </c>
      <c r="J195" t="s">
        <v>296</v>
      </c>
      <c r="K195" t="s">
        <v>574</v>
      </c>
      <c r="L195" t="s">
        <v>575</v>
      </c>
      <c r="M195" t="s">
        <v>576</v>
      </c>
      <c r="N195" t="s">
        <v>2797</v>
      </c>
      <c r="O195" t="s">
        <v>300</v>
      </c>
      <c r="P195" t="s">
        <v>578</v>
      </c>
      <c r="Q195" t="s">
        <v>2798</v>
      </c>
      <c r="R195" s="16">
        <v>42887</v>
      </c>
      <c r="S195">
        <v>2</v>
      </c>
      <c r="T195">
        <v>10000</v>
      </c>
      <c r="U195" t="s">
        <v>576</v>
      </c>
      <c r="V195" t="s">
        <v>618</v>
      </c>
      <c r="W195" t="s">
        <v>582</v>
      </c>
      <c r="X195" s="16">
        <v>43310</v>
      </c>
      <c r="Y195" t="s">
        <v>651</v>
      </c>
      <c r="Z195" t="s">
        <v>582</v>
      </c>
      <c r="AA195" t="s">
        <v>2799</v>
      </c>
      <c r="AB195" t="s">
        <v>2800</v>
      </c>
      <c r="AC195" t="s">
        <v>2801</v>
      </c>
      <c r="AD195" t="s">
        <v>2802</v>
      </c>
      <c r="AE195" t="s">
        <v>2803</v>
      </c>
      <c r="AF195" t="s">
        <v>2804</v>
      </c>
    </row>
    <row r="196" spans="1:32" x14ac:dyDescent="0.25">
      <c r="A196" t="s">
        <v>118</v>
      </c>
      <c r="B196" t="s">
        <v>2805</v>
      </c>
      <c r="C196" t="s">
        <v>2806</v>
      </c>
      <c r="D196" t="s">
        <v>539</v>
      </c>
      <c r="E196" s="16">
        <v>32858</v>
      </c>
      <c r="F196" t="s">
        <v>178</v>
      </c>
      <c r="G196" t="s">
        <v>216</v>
      </c>
      <c r="H196" t="s">
        <v>232</v>
      </c>
      <c r="I196" t="s">
        <v>281</v>
      </c>
      <c r="J196" t="s">
        <v>295</v>
      </c>
      <c r="K196" t="s">
        <v>574</v>
      </c>
      <c r="L196" t="s">
        <v>575</v>
      </c>
      <c r="M196" t="s">
        <v>633</v>
      </c>
      <c r="N196" t="s">
        <v>61</v>
      </c>
      <c r="O196" t="s">
        <v>301</v>
      </c>
      <c r="P196" t="s">
        <v>615</v>
      </c>
      <c r="Q196" t="s">
        <v>2807</v>
      </c>
      <c r="R196" s="16">
        <v>42950</v>
      </c>
      <c r="S196" t="s">
        <v>617</v>
      </c>
      <c r="T196">
        <v>100</v>
      </c>
      <c r="U196" t="s">
        <v>767</v>
      </c>
      <c r="V196" t="s">
        <v>667</v>
      </c>
      <c r="W196" t="s">
        <v>619</v>
      </c>
      <c r="X196" t="s">
        <v>617</v>
      </c>
      <c r="Y196" t="s">
        <v>617</v>
      </c>
      <c r="Z196" t="s">
        <v>582</v>
      </c>
      <c r="AA196" t="s">
        <v>2808</v>
      </c>
      <c r="AB196" t="s">
        <v>2809</v>
      </c>
      <c r="AC196" t="s">
        <v>2810</v>
      </c>
      <c r="AD196" t="s">
        <v>2811</v>
      </c>
      <c r="AE196" t="s">
        <v>2812</v>
      </c>
      <c r="AF196" t="s">
        <v>2813</v>
      </c>
    </row>
    <row r="197" spans="1:32" x14ac:dyDescent="0.25">
      <c r="A197" t="s">
        <v>86</v>
      </c>
      <c r="B197" t="s">
        <v>2814</v>
      </c>
      <c r="C197" t="s">
        <v>2815</v>
      </c>
      <c r="D197" t="s">
        <v>539</v>
      </c>
      <c r="E197" s="16">
        <v>33939</v>
      </c>
      <c r="F197" t="s">
        <v>146</v>
      </c>
      <c r="G197" t="s">
        <v>2816</v>
      </c>
      <c r="H197" t="s">
        <v>229</v>
      </c>
      <c r="I197" t="s">
        <v>249</v>
      </c>
      <c r="J197" t="s">
        <v>299</v>
      </c>
      <c r="K197" t="s">
        <v>574</v>
      </c>
      <c r="L197" t="s">
        <v>1045</v>
      </c>
      <c r="M197" t="s">
        <v>764</v>
      </c>
      <c r="N197" t="s">
        <v>53</v>
      </c>
      <c r="O197" t="s">
        <v>300</v>
      </c>
      <c r="P197" t="s">
        <v>649</v>
      </c>
      <c r="Q197" t="s">
        <v>2817</v>
      </c>
      <c r="R197" s="16">
        <v>42712</v>
      </c>
      <c r="S197" t="s">
        <v>617</v>
      </c>
      <c r="T197">
        <v>1300</v>
      </c>
      <c r="U197" t="s">
        <v>633</v>
      </c>
      <c r="V197" t="s">
        <v>667</v>
      </c>
      <c r="W197" t="s">
        <v>619</v>
      </c>
      <c r="X197" t="s">
        <v>617</v>
      </c>
      <c r="Y197" t="s">
        <v>617</v>
      </c>
      <c r="Z197" t="s">
        <v>582</v>
      </c>
      <c r="AA197" t="s">
        <v>305</v>
      </c>
      <c r="AB197" t="s">
        <v>310</v>
      </c>
      <c r="AC197" t="s">
        <v>325</v>
      </c>
      <c r="AD197" t="s">
        <v>337</v>
      </c>
      <c r="AE197" t="s">
        <v>2818</v>
      </c>
      <c r="AF197" t="s">
        <v>368</v>
      </c>
    </row>
    <row r="198" spans="1:32" x14ac:dyDescent="0.25">
      <c r="A198" t="s">
        <v>2822</v>
      </c>
      <c r="B198" t="s">
        <v>2819</v>
      </c>
      <c r="C198" t="s">
        <v>2820</v>
      </c>
      <c r="D198" t="s">
        <v>539</v>
      </c>
      <c r="E198" s="16">
        <v>33879</v>
      </c>
      <c r="F198" t="s">
        <v>2821</v>
      </c>
      <c r="G198" t="s">
        <v>1043</v>
      </c>
      <c r="H198" t="s">
        <v>1044</v>
      </c>
      <c r="I198" t="s">
        <v>2823</v>
      </c>
      <c r="J198" t="s">
        <v>297</v>
      </c>
      <c r="K198" t="s">
        <v>574</v>
      </c>
      <c r="L198" t="s">
        <v>575</v>
      </c>
      <c r="M198" t="s">
        <v>633</v>
      </c>
      <c r="N198" t="s">
        <v>2824</v>
      </c>
      <c r="O198" t="s">
        <v>300</v>
      </c>
      <c r="P198" t="s">
        <v>649</v>
      </c>
      <c r="Q198" t="s">
        <v>2825</v>
      </c>
      <c r="R198" s="16">
        <v>42218</v>
      </c>
      <c r="S198" t="s">
        <v>617</v>
      </c>
      <c r="T198">
        <v>500</v>
      </c>
      <c r="U198" t="s">
        <v>633</v>
      </c>
      <c r="V198" t="s">
        <v>618</v>
      </c>
      <c r="W198" t="s">
        <v>619</v>
      </c>
      <c r="X198" t="s">
        <v>617</v>
      </c>
      <c r="Y198" t="s">
        <v>617</v>
      </c>
      <c r="Z198" t="s">
        <v>582</v>
      </c>
      <c r="AA198" t="s">
        <v>2826</v>
      </c>
      <c r="AB198" t="s">
        <v>2827</v>
      </c>
      <c r="AC198" t="s">
        <v>2828</v>
      </c>
      <c r="AD198" t="s">
        <v>2829</v>
      </c>
      <c r="AE198" t="s">
        <v>2830</v>
      </c>
      <c r="AF198" t="s">
        <v>2831</v>
      </c>
    </row>
    <row r="199" spans="1:32" x14ac:dyDescent="0.25">
      <c r="A199" t="s">
        <v>2835</v>
      </c>
      <c r="B199" t="s">
        <v>2832</v>
      </c>
      <c r="C199" t="s">
        <v>2833</v>
      </c>
      <c r="D199" t="s">
        <v>539</v>
      </c>
      <c r="E199" s="16">
        <v>36258</v>
      </c>
      <c r="F199" t="s">
        <v>2834</v>
      </c>
      <c r="G199" t="s">
        <v>2836</v>
      </c>
      <c r="H199" t="s">
        <v>382</v>
      </c>
      <c r="I199" t="s">
        <v>2837</v>
      </c>
      <c r="J199" t="s">
        <v>298</v>
      </c>
      <c r="K199" t="s">
        <v>574</v>
      </c>
      <c r="L199" t="s">
        <v>575</v>
      </c>
      <c r="M199" t="s">
        <v>580</v>
      </c>
      <c r="N199" t="s">
        <v>2838</v>
      </c>
      <c r="O199" t="s">
        <v>300</v>
      </c>
      <c r="P199" t="s">
        <v>649</v>
      </c>
      <c r="Q199" t="s">
        <v>2839</v>
      </c>
      <c r="R199" s="16">
        <v>43343</v>
      </c>
      <c r="S199" t="s">
        <v>617</v>
      </c>
      <c r="T199">
        <v>800</v>
      </c>
      <c r="U199" t="s">
        <v>580</v>
      </c>
      <c r="V199" t="s">
        <v>581</v>
      </c>
      <c r="W199" t="s">
        <v>582</v>
      </c>
      <c r="X199" s="16">
        <v>43343</v>
      </c>
      <c r="Y199" t="s">
        <v>583</v>
      </c>
      <c r="Z199" t="s">
        <v>582</v>
      </c>
      <c r="AA199" t="s">
        <v>2840</v>
      </c>
      <c r="AB199" t="s">
        <v>2841</v>
      </c>
      <c r="AC199" t="s">
        <v>2842</v>
      </c>
      <c r="AD199" t="s">
        <v>2843</v>
      </c>
      <c r="AE199" t="s">
        <v>2844</v>
      </c>
      <c r="AF199" t="s">
        <v>2845</v>
      </c>
    </row>
    <row r="200" spans="1:32" x14ac:dyDescent="0.25">
      <c r="A200" t="s">
        <v>2849</v>
      </c>
      <c r="B200" t="s">
        <v>2846</v>
      </c>
      <c r="C200" t="s">
        <v>2847</v>
      </c>
      <c r="D200" t="s">
        <v>538</v>
      </c>
      <c r="E200" s="16">
        <v>32910</v>
      </c>
      <c r="F200" t="s">
        <v>2848</v>
      </c>
      <c r="G200" t="s">
        <v>201</v>
      </c>
      <c r="H200" t="s">
        <v>201</v>
      </c>
      <c r="I200" t="s">
        <v>2850</v>
      </c>
      <c r="J200" t="s">
        <v>297</v>
      </c>
      <c r="K200" t="s">
        <v>574</v>
      </c>
      <c r="L200" t="s">
        <v>575</v>
      </c>
      <c r="M200" t="s">
        <v>580</v>
      </c>
      <c r="N200" t="s">
        <v>2851</v>
      </c>
      <c r="O200" t="s">
        <v>302</v>
      </c>
      <c r="P200" t="s">
        <v>578</v>
      </c>
      <c r="Q200" t="s">
        <v>2852</v>
      </c>
      <c r="R200" s="16">
        <v>42979</v>
      </c>
      <c r="S200">
        <v>1</v>
      </c>
      <c r="T200">
        <v>3000</v>
      </c>
      <c r="U200" t="s">
        <v>580</v>
      </c>
      <c r="V200" t="s">
        <v>618</v>
      </c>
      <c r="W200" t="s">
        <v>582</v>
      </c>
      <c r="X200" s="16">
        <v>42795</v>
      </c>
      <c r="Y200" t="s">
        <v>651</v>
      </c>
      <c r="Z200" t="s">
        <v>582</v>
      </c>
      <c r="AA200" t="s">
        <v>2853</v>
      </c>
      <c r="AB200" t="s">
        <v>2854</v>
      </c>
      <c r="AC200" t="s">
        <v>2855</v>
      </c>
      <c r="AD200" t="s">
        <v>2856</v>
      </c>
      <c r="AE200" t="s">
        <v>2857</v>
      </c>
      <c r="AF200" t="s">
        <v>2858</v>
      </c>
    </row>
    <row r="201" spans="1:32" x14ac:dyDescent="0.25">
      <c r="A201" t="s">
        <v>2861</v>
      </c>
      <c r="B201" t="s">
        <v>1761</v>
      </c>
      <c r="C201" t="s">
        <v>2859</v>
      </c>
      <c r="D201" t="s">
        <v>539</v>
      </c>
      <c r="E201" s="16">
        <v>30540</v>
      </c>
      <c r="F201" t="s">
        <v>2860</v>
      </c>
      <c r="G201" t="s">
        <v>2862</v>
      </c>
      <c r="H201" t="s">
        <v>382</v>
      </c>
      <c r="I201" t="s">
        <v>2863</v>
      </c>
      <c r="J201" t="s">
        <v>297</v>
      </c>
      <c r="K201" t="s">
        <v>574</v>
      </c>
      <c r="L201" t="s">
        <v>575</v>
      </c>
      <c r="M201" t="s">
        <v>764</v>
      </c>
      <c r="N201" t="s">
        <v>2864</v>
      </c>
      <c r="O201" t="s">
        <v>300</v>
      </c>
      <c r="P201" t="s">
        <v>649</v>
      </c>
      <c r="Q201" t="s">
        <v>2865</v>
      </c>
      <c r="R201" s="16">
        <v>43055</v>
      </c>
      <c r="S201" t="s">
        <v>617</v>
      </c>
      <c r="T201">
        <v>8000</v>
      </c>
      <c r="U201" t="s">
        <v>764</v>
      </c>
      <c r="V201" t="s">
        <v>581</v>
      </c>
      <c r="W201" t="s">
        <v>582</v>
      </c>
      <c r="X201" s="16">
        <v>43055</v>
      </c>
      <c r="Y201" t="s">
        <v>651</v>
      </c>
      <c r="Z201" t="s">
        <v>582</v>
      </c>
      <c r="AA201" t="s">
        <v>2866</v>
      </c>
      <c r="AB201" t="s">
        <v>2867</v>
      </c>
      <c r="AC201" t="s">
        <v>2868</v>
      </c>
      <c r="AD201" t="s">
        <v>2869</v>
      </c>
      <c r="AE201" t="s">
        <v>2870</v>
      </c>
      <c r="AF201" t="s">
        <v>2871</v>
      </c>
    </row>
    <row r="202" spans="1:32" x14ac:dyDescent="0.25">
      <c r="A202" t="s">
        <v>2874</v>
      </c>
      <c r="B202" t="s">
        <v>2872</v>
      </c>
      <c r="C202" t="s">
        <v>1081</v>
      </c>
      <c r="D202" t="s">
        <v>539</v>
      </c>
      <c r="E202" s="16">
        <v>35521</v>
      </c>
      <c r="F202" t="s">
        <v>2873</v>
      </c>
      <c r="G202" t="s">
        <v>2875</v>
      </c>
      <c r="H202" t="s">
        <v>382</v>
      </c>
      <c r="I202" t="s">
        <v>2876</v>
      </c>
      <c r="J202" t="s">
        <v>295</v>
      </c>
      <c r="K202" t="s">
        <v>574</v>
      </c>
      <c r="L202" t="s">
        <v>575</v>
      </c>
      <c r="M202" t="s">
        <v>767</v>
      </c>
      <c r="N202" t="s">
        <v>2877</v>
      </c>
      <c r="O202" t="s">
        <v>300</v>
      </c>
      <c r="P202" t="s">
        <v>649</v>
      </c>
      <c r="Q202" t="s">
        <v>2878</v>
      </c>
      <c r="R202" s="16">
        <v>42926</v>
      </c>
      <c r="S202">
        <v>1</v>
      </c>
      <c r="T202">
        <v>6750</v>
      </c>
      <c r="U202" t="s">
        <v>767</v>
      </c>
      <c r="V202" t="s">
        <v>667</v>
      </c>
      <c r="W202" t="s">
        <v>582</v>
      </c>
      <c r="X202" s="16">
        <v>43139</v>
      </c>
      <c r="Y202" t="s">
        <v>2879</v>
      </c>
      <c r="Z202" t="s">
        <v>582</v>
      </c>
      <c r="AA202" t="s">
        <v>2880</v>
      </c>
      <c r="AB202" t="s">
        <v>2881</v>
      </c>
      <c r="AC202" t="s">
        <v>2882</v>
      </c>
      <c r="AD202" t="s">
        <v>2883</v>
      </c>
      <c r="AE202" t="s">
        <v>2884</v>
      </c>
      <c r="AF202" t="s">
        <v>2885</v>
      </c>
    </row>
    <row r="203" spans="1:32" x14ac:dyDescent="0.25">
      <c r="A203" t="s">
        <v>2888</v>
      </c>
      <c r="B203" t="s">
        <v>817</v>
      </c>
      <c r="C203" t="s">
        <v>2886</v>
      </c>
      <c r="D203" t="s">
        <v>538</v>
      </c>
      <c r="E203" s="16">
        <v>33501</v>
      </c>
      <c r="F203" t="s">
        <v>2887</v>
      </c>
      <c r="G203" t="s">
        <v>221</v>
      </c>
      <c r="H203" t="s">
        <v>233</v>
      </c>
      <c r="I203" t="s">
        <v>2889</v>
      </c>
      <c r="J203" t="s">
        <v>297</v>
      </c>
      <c r="K203" t="s">
        <v>574</v>
      </c>
      <c r="L203" t="s">
        <v>575</v>
      </c>
      <c r="M203" t="s">
        <v>720</v>
      </c>
      <c r="N203" t="s">
        <v>2890</v>
      </c>
      <c r="O203" t="s">
        <v>300</v>
      </c>
      <c r="P203" t="s">
        <v>578</v>
      </c>
      <c r="Q203" t="s">
        <v>2891</v>
      </c>
      <c r="R203" s="16">
        <v>43108</v>
      </c>
      <c r="S203">
        <v>1</v>
      </c>
      <c r="T203">
        <v>6000</v>
      </c>
      <c r="U203" t="s">
        <v>576</v>
      </c>
      <c r="V203" t="s">
        <v>724</v>
      </c>
      <c r="W203" t="s">
        <v>619</v>
      </c>
      <c r="X203" t="s">
        <v>617</v>
      </c>
      <c r="Y203" t="s">
        <v>617</v>
      </c>
      <c r="Z203" t="s">
        <v>582</v>
      </c>
      <c r="AA203" t="s">
        <v>2892</v>
      </c>
      <c r="AB203" t="s">
        <v>2893</v>
      </c>
      <c r="AC203" t="s">
        <v>2894</v>
      </c>
      <c r="AD203" t="s">
        <v>2895</v>
      </c>
      <c r="AE203" t="s">
        <v>2896</v>
      </c>
      <c r="AF203" t="s">
        <v>2897</v>
      </c>
    </row>
    <row r="204" spans="1:32" x14ac:dyDescent="0.25">
      <c r="A204" t="s">
        <v>2901</v>
      </c>
      <c r="B204" t="s">
        <v>2898</v>
      </c>
      <c r="C204" t="s">
        <v>2899</v>
      </c>
      <c r="D204" t="s">
        <v>539</v>
      </c>
      <c r="E204" s="16">
        <v>32127</v>
      </c>
      <c r="F204" t="s">
        <v>2900</v>
      </c>
      <c r="G204" t="s">
        <v>197</v>
      </c>
      <c r="H204" t="s">
        <v>611</v>
      </c>
      <c r="I204" t="s">
        <v>2902</v>
      </c>
      <c r="J204" t="s">
        <v>297</v>
      </c>
      <c r="K204" t="s">
        <v>574</v>
      </c>
      <c r="L204" t="s">
        <v>575</v>
      </c>
      <c r="M204" t="s">
        <v>580</v>
      </c>
      <c r="N204" t="s">
        <v>2903</v>
      </c>
      <c r="O204" t="s">
        <v>300</v>
      </c>
      <c r="P204" t="s">
        <v>578</v>
      </c>
      <c r="Q204" t="s">
        <v>2904</v>
      </c>
      <c r="R204" s="16">
        <v>42828</v>
      </c>
      <c r="S204" t="s">
        <v>617</v>
      </c>
      <c r="T204">
        <v>3500</v>
      </c>
      <c r="U204" t="s">
        <v>576</v>
      </c>
      <c r="V204" t="s">
        <v>581</v>
      </c>
      <c r="W204" t="s">
        <v>619</v>
      </c>
      <c r="X204" t="s">
        <v>617</v>
      </c>
      <c r="Y204" t="s">
        <v>651</v>
      </c>
      <c r="Z204" t="s">
        <v>582</v>
      </c>
      <c r="AA204" t="s">
        <v>2905</v>
      </c>
      <c r="AB204" t="s">
        <v>2906</v>
      </c>
      <c r="AC204" t="s">
        <v>2907</v>
      </c>
      <c r="AD204" t="s">
        <v>2908</v>
      </c>
      <c r="AE204" t="s">
        <v>2909</v>
      </c>
      <c r="AF204" t="s">
        <v>2910</v>
      </c>
    </row>
    <row r="205" spans="1:32" x14ac:dyDescent="0.25">
      <c r="A205" t="s">
        <v>2914</v>
      </c>
      <c r="B205" t="s">
        <v>2911</v>
      </c>
      <c r="C205" t="s">
        <v>2912</v>
      </c>
      <c r="D205" t="s">
        <v>539</v>
      </c>
      <c r="E205" s="16">
        <v>26628</v>
      </c>
      <c r="F205" t="s">
        <v>2913</v>
      </c>
      <c r="G205" t="s">
        <v>382</v>
      </c>
      <c r="H205" t="s">
        <v>382</v>
      </c>
      <c r="I205" t="s">
        <v>2915</v>
      </c>
      <c r="J205" t="s">
        <v>297</v>
      </c>
      <c r="K205" t="s">
        <v>574</v>
      </c>
      <c r="L205" t="s">
        <v>575</v>
      </c>
      <c r="M205" t="s">
        <v>767</v>
      </c>
      <c r="N205" t="s">
        <v>2916</v>
      </c>
      <c r="O205" t="s">
        <v>302</v>
      </c>
      <c r="P205" t="s">
        <v>649</v>
      </c>
      <c r="Q205" t="s">
        <v>2917</v>
      </c>
      <c r="R205" s="16">
        <v>43346</v>
      </c>
      <c r="S205">
        <v>1</v>
      </c>
      <c r="T205">
        <v>0</v>
      </c>
      <c r="U205" t="s">
        <v>767</v>
      </c>
      <c r="V205" t="s">
        <v>667</v>
      </c>
      <c r="W205" t="s">
        <v>582</v>
      </c>
      <c r="X205" s="16">
        <v>43271</v>
      </c>
      <c r="Y205" t="s">
        <v>2918</v>
      </c>
      <c r="Z205" t="s">
        <v>582</v>
      </c>
      <c r="AA205" t="s">
        <v>2919</v>
      </c>
      <c r="AB205" t="s">
        <v>2920</v>
      </c>
      <c r="AC205" t="s">
        <v>2921</v>
      </c>
      <c r="AD205" t="s">
        <v>2922</v>
      </c>
      <c r="AE205" t="s">
        <v>2923</v>
      </c>
      <c r="AF205" t="s">
        <v>2924</v>
      </c>
    </row>
    <row r="206" spans="1:32" x14ac:dyDescent="0.25">
      <c r="A206" t="s">
        <v>2928</v>
      </c>
      <c r="B206" t="s">
        <v>2925</v>
      </c>
      <c r="C206" t="s">
        <v>2926</v>
      </c>
      <c r="D206" t="s">
        <v>538</v>
      </c>
      <c r="E206" s="16">
        <v>30633</v>
      </c>
      <c r="F206" t="s">
        <v>2927</v>
      </c>
      <c r="G206" t="s">
        <v>2929</v>
      </c>
      <c r="H206" t="s">
        <v>201</v>
      </c>
      <c r="I206" t="s">
        <v>2930</v>
      </c>
      <c r="J206" t="s">
        <v>297</v>
      </c>
      <c r="K206" t="s">
        <v>574</v>
      </c>
      <c r="L206" t="s">
        <v>575</v>
      </c>
      <c r="M206" t="s">
        <v>596</v>
      </c>
      <c r="N206" t="s">
        <v>2931</v>
      </c>
      <c r="O206" t="s">
        <v>300</v>
      </c>
      <c r="P206" t="s">
        <v>649</v>
      </c>
      <c r="Q206" t="s">
        <v>2932</v>
      </c>
      <c r="R206" s="16">
        <v>42923</v>
      </c>
      <c r="S206" t="s">
        <v>617</v>
      </c>
      <c r="T206">
        <v>7000</v>
      </c>
      <c r="U206" t="s">
        <v>576</v>
      </c>
      <c r="V206" t="s">
        <v>724</v>
      </c>
      <c r="W206" t="s">
        <v>582</v>
      </c>
      <c r="X206" s="16">
        <v>43288</v>
      </c>
      <c r="Y206" t="s">
        <v>2933</v>
      </c>
      <c r="Z206" t="s">
        <v>582</v>
      </c>
      <c r="AA206" t="s">
        <v>2934</v>
      </c>
      <c r="AB206" t="s">
        <v>2935</v>
      </c>
      <c r="AC206" t="s">
        <v>2936</v>
      </c>
      <c r="AD206" t="s">
        <v>2937</v>
      </c>
      <c r="AE206" t="s">
        <v>2938</v>
      </c>
      <c r="AF206" t="s">
        <v>2939</v>
      </c>
    </row>
    <row r="207" spans="1:32" x14ac:dyDescent="0.25">
      <c r="A207" t="s">
        <v>2928</v>
      </c>
      <c r="B207" t="s">
        <v>2925</v>
      </c>
      <c r="C207" t="s">
        <v>2926</v>
      </c>
      <c r="D207" t="s">
        <v>538</v>
      </c>
      <c r="E207" s="16">
        <v>30633</v>
      </c>
      <c r="F207" t="s">
        <v>2927</v>
      </c>
      <c r="G207" t="s">
        <v>2929</v>
      </c>
      <c r="H207" t="s">
        <v>201</v>
      </c>
      <c r="I207" t="s">
        <v>2930</v>
      </c>
      <c r="J207" t="s">
        <v>297</v>
      </c>
      <c r="K207" t="s">
        <v>574</v>
      </c>
      <c r="L207" t="s">
        <v>575</v>
      </c>
      <c r="M207" t="s">
        <v>596</v>
      </c>
      <c r="N207" t="s">
        <v>2931</v>
      </c>
      <c r="O207" t="s">
        <v>300</v>
      </c>
      <c r="P207" t="s">
        <v>649</v>
      </c>
      <c r="Q207" t="s">
        <v>2932</v>
      </c>
      <c r="R207" s="16">
        <v>42923</v>
      </c>
      <c r="S207" t="s">
        <v>617</v>
      </c>
      <c r="T207">
        <v>7000</v>
      </c>
      <c r="U207" t="s">
        <v>576</v>
      </c>
      <c r="V207" t="s">
        <v>724</v>
      </c>
      <c r="W207" t="s">
        <v>582</v>
      </c>
      <c r="X207" s="16">
        <v>43288</v>
      </c>
      <c r="Y207" t="s">
        <v>2933</v>
      </c>
      <c r="Z207" t="s">
        <v>582</v>
      </c>
      <c r="AA207" t="s">
        <v>2934</v>
      </c>
      <c r="AB207" t="s">
        <v>2935</v>
      </c>
      <c r="AC207" t="s">
        <v>2936</v>
      </c>
      <c r="AD207" t="s">
        <v>2937</v>
      </c>
      <c r="AE207" t="s">
        <v>2938</v>
      </c>
      <c r="AF207" t="s">
        <v>2939</v>
      </c>
    </row>
    <row r="208" spans="1:32" x14ac:dyDescent="0.25">
      <c r="A208" t="s">
        <v>2943</v>
      </c>
      <c r="B208" t="s">
        <v>2940</v>
      </c>
      <c r="C208" t="s">
        <v>2941</v>
      </c>
      <c r="D208" t="s">
        <v>539</v>
      </c>
      <c r="E208" s="16">
        <v>32808</v>
      </c>
      <c r="F208" t="s">
        <v>2942</v>
      </c>
      <c r="G208" t="s">
        <v>211</v>
      </c>
      <c r="H208" t="s">
        <v>227</v>
      </c>
      <c r="I208" t="s">
        <v>2944</v>
      </c>
      <c r="J208" t="s">
        <v>295</v>
      </c>
      <c r="K208" t="s">
        <v>574</v>
      </c>
      <c r="L208" t="s">
        <v>575</v>
      </c>
      <c r="M208" t="s">
        <v>576</v>
      </c>
      <c r="N208" t="s">
        <v>2945</v>
      </c>
      <c r="O208" t="s">
        <v>300</v>
      </c>
      <c r="P208" t="s">
        <v>649</v>
      </c>
      <c r="Q208" t="s">
        <v>2946</v>
      </c>
      <c r="R208" s="16">
        <v>40796</v>
      </c>
      <c r="S208" t="s">
        <v>617</v>
      </c>
      <c r="T208">
        <v>6000</v>
      </c>
      <c r="U208" t="s">
        <v>576</v>
      </c>
      <c r="V208" t="s">
        <v>724</v>
      </c>
      <c r="W208" t="s">
        <v>582</v>
      </c>
      <c r="X208" s="16">
        <v>41002</v>
      </c>
      <c r="Y208" t="s">
        <v>2531</v>
      </c>
      <c r="Z208" t="s">
        <v>582</v>
      </c>
      <c r="AA208" t="s">
        <v>2947</v>
      </c>
      <c r="AB208" t="s">
        <v>2948</v>
      </c>
      <c r="AC208" t="s">
        <v>2949</v>
      </c>
      <c r="AD208" t="s">
        <v>2950</v>
      </c>
      <c r="AE208" t="s">
        <v>2951</v>
      </c>
      <c r="AF208" t="s">
        <v>2952</v>
      </c>
    </row>
    <row r="209" spans="1:32" x14ac:dyDescent="0.25">
      <c r="A209" t="s">
        <v>2956</v>
      </c>
      <c r="B209" t="s">
        <v>2953</v>
      </c>
      <c r="C209" t="s">
        <v>2954</v>
      </c>
      <c r="D209" t="s">
        <v>539</v>
      </c>
      <c r="E209" s="16">
        <v>30089</v>
      </c>
      <c r="F209" t="s">
        <v>2955</v>
      </c>
      <c r="G209" t="s">
        <v>2957</v>
      </c>
      <c r="H209" t="s">
        <v>229</v>
      </c>
      <c r="I209" t="s">
        <v>2958</v>
      </c>
      <c r="J209" t="s">
        <v>295</v>
      </c>
      <c r="K209" t="s">
        <v>574</v>
      </c>
      <c r="L209" t="s">
        <v>1045</v>
      </c>
      <c r="M209" t="s">
        <v>767</v>
      </c>
      <c r="N209" t="s">
        <v>2959</v>
      </c>
      <c r="O209" t="s">
        <v>300</v>
      </c>
      <c r="P209" t="s">
        <v>649</v>
      </c>
      <c r="Q209" t="s">
        <v>2960</v>
      </c>
      <c r="R209" s="16">
        <v>43601</v>
      </c>
      <c r="S209">
        <v>1</v>
      </c>
      <c r="T209">
        <v>0</v>
      </c>
      <c r="U209" t="s">
        <v>767</v>
      </c>
      <c r="V209" t="s">
        <v>667</v>
      </c>
      <c r="W209" t="s">
        <v>619</v>
      </c>
      <c r="X209" t="s">
        <v>617</v>
      </c>
      <c r="Y209" t="s">
        <v>617</v>
      </c>
      <c r="Z209" t="s">
        <v>582</v>
      </c>
      <c r="AA209" t="s">
        <v>2961</v>
      </c>
      <c r="AB209" t="s">
        <v>2962</v>
      </c>
      <c r="AC209" t="s">
        <v>2963</v>
      </c>
      <c r="AD209" t="s">
        <v>2964</v>
      </c>
      <c r="AE209" t="s">
        <v>2965</v>
      </c>
      <c r="AF209" t="s">
        <v>2966</v>
      </c>
    </row>
    <row r="210" spans="1:32" x14ac:dyDescent="0.25">
      <c r="A210" t="s">
        <v>126</v>
      </c>
      <c r="B210" t="s">
        <v>2967</v>
      </c>
      <c r="C210" t="s">
        <v>2968</v>
      </c>
      <c r="D210" t="s">
        <v>539</v>
      </c>
      <c r="E210" s="16">
        <v>35736</v>
      </c>
      <c r="F210" t="s">
        <v>186</v>
      </c>
      <c r="G210" t="s">
        <v>195</v>
      </c>
      <c r="H210" t="s">
        <v>227</v>
      </c>
      <c r="I210" t="s">
        <v>289</v>
      </c>
      <c r="J210" t="s">
        <v>296</v>
      </c>
      <c r="K210" t="s">
        <v>574</v>
      </c>
      <c r="L210" t="s">
        <v>575</v>
      </c>
      <c r="M210" t="s">
        <v>580</v>
      </c>
      <c r="N210" t="s">
        <v>2969</v>
      </c>
      <c r="O210" t="s">
        <v>300</v>
      </c>
      <c r="P210" t="s">
        <v>615</v>
      </c>
      <c r="Q210" t="s">
        <v>2970</v>
      </c>
      <c r="R210" s="16">
        <v>43406</v>
      </c>
      <c r="S210" t="s">
        <v>617</v>
      </c>
      <c r="T210">
        <v>0</v>
      </c>
      <c r="U210" t="s">
        <v>767</v>
      </c>
      <c r="V210" t="s">
        <v>667</v>
      </c>
      <c r="W210" t="s">
        <v>619</v>
      </c>
      <c r="X210" t="s">
        <v>617</v>
      </c>
      <c r="Y210" t="s">
        <v>617</v>
      </c>
      <c r="Z210" t="s">
        <v>582</v>
      </c>
      <c r="AA210" t="s">
        <v>2971</v>
      </c>
      <c r="AB210" t="s">
        <v>321</v>
      </c>
      <c r="AC210" t="s">
        <v>335</v>
      </c>
      <c r="AD210" t="s">
        <v>348</v>
      </c>
      <c r="AE210" t="s">
        <v>362</v>
      </c>
      <c r="AF210" t="s">
        <v>2972</v>
      </c>
    </row>
    <row r="211" spans="1:32" x14ac:dyDescent="0.25">
      <c r="A211" t="s">
        <v>106</v>
      </c>
      <c r="B211" t="s">
        <v>2973</v>
      </c>
      <c r="C211" t="s">
        <v>2974</v>
      </c>
      <c r="D211" t="s">
        <v>538</v>
      </c>
      <c r="E211" s="16">
        <v>34444</v>
      </c>
      <c r="F211" t="s">
        <v>166</v>
      </c>
      <c r="G211" t="s">
        <v>2975</v>
      </c>
      <c r="H211" t="s">
        <v>229</v>
      </c>
      <c r="I211" t="s">
        <v>269</v>
      </c>
      <c r="J211" t="s">
        <v>295</v>
      </c>
      <c r="K211" t="s">
        <v>574</v>
      </c>
      <c r="L211" t="s">
        <v>1268</v>
      </c>
      <c r="M211" t="s">
        <v>580</v>
      </c>
      <c r="N211" t="s">
        <v>71</v>
      </c>
      <c r="O211" t="s">
        <v>300</v>
      </c>
      <c r="P211" t="s">
        <v>578</v>
      </c>
      <c r="Q211" t="s">
        <v>2976</v>
      </c>
      <c r="R211" s="16">
        <v>42860</v>
      </c>
      <c r="S211" t="s">
        <v>617</v>
      </c>
      <c r="T211">
        <v>1500</v>
      </c>
      <c r="U211" t="s">
        <v>633</v>
      </c>
      <c r="V211" t="s">
        <v>618</v>
      </c>
      <c r="W211" t="s">
        <v>582</v>
      </c>
      <c r="X211" s="16">
        <v>43215</v>
      </c>
      <c r="Y211" t="s">
        <v>651</v>
      </c>
      <c r="Z211" t="s">
        <v>582</v>
      </c>
      <c r="AA211" t="s">
        <v>2977</v>
      </c>
      <c r="AB211" t="s">
        <v>315</v>
      </c>
      <c r="AC211" t="s">
        <v>333</v>
      </c>
      <c r="AD211" t="s">
        <v>341</v>
      </c>
      <c r="AE211" t="s">
        <v>2978</v>
      </c>
      <c r="AF211" t="s">
        <v>371</v>
      </c>
    </row>
    <row r="212" spans="1:32" x14ac:dyDescent="0.25">
      <c r="A212" t="s">
        <v>2982</v>
      </c>
      <c r="B212" t="s">
        <v>2979</v>
      </c>
      <c r="C212" t="s">
        <v>2980</v>
      </c>
      <c r="D212" t="s">
        <v>539</v>
      </c>
      <c r="E212" s="16">
        <v>33541</v>
      </c>
      <c r="F212" t="s">
        <v>2981</v>
      </c>
      <c r="G212" t="s">
        <v>2983</v>
      </c>
      <c r="H212" t="s">
        <v>611</v>
      </c>
      <c r="I212" t="s">
        <v>2984</v>
      </c>
      <c r="J212" t="s">
        <v>296</v>
      </c>
      <c r="K212" t="s">
        <v>574</v>
      </c>
      <c r="L212" t="s">
        <v>575</v>
      </c>
      <c r="M212" t="s">
        <v>767</v>
      </c>
      <c r="N212" t="s">
        <v>2985</v>
      </c>
      <c r="O212" t="s">
        <v>301</v>
      </c>
      <c r="P212" t="s">
        <v>615</v>
      </c>
      <c r="Q212" t="s">
        <v>2986</v>
      </c>
      <c r="R212" s="16">
        <v>43009</v>
      </c>
      <c r="S212" t="s">
        <v>617</v>
      </c>
      <c r="T212">
        <v>0</v>
      </c>
      <c r="U212" t="s">
        <v>767</v>
      </c>
      <c r="V212" t="s">
        <v>667</v>
      </c>
      <c r="W212" t="s">
        <v>619</v>
      </c>
      <c r="X212" t="s">
        <v>617</v>
      </c>
      <c r="Y212" t="s">
        <v>617</v>
      </c>
      <c r="Z212" t="s">
        <v>582</v>
      </c>
      <c r="AA212" t="s">
        <v>2987</v>
      </c>
      <c r="AB212" t="s">
        <v>2988</v>
      </c>
      <c r="AC212" t="s">
        <v>2989</v>
      </c>
      <c r="AD212" t="s">
        <v>2990</v>
      </c>
      <c r="AE212" t="s">
        <v>2991</v>
      </c>
      <c r="AF212" t="s">
        <v>2992</v>
      </c>
    </row>
    <row r="213" spans="1:32" x14ac:dyDescent="0.25">
      <c r="A213" t="s">
        <v>2996</v>
      </c>
      <c r="B213" t="s">
        <v>2993</v>
      </c>
      <c r="C213" t="s">
        <v>2994</v>
      </c>
      <c r="D213" t="s">
        <v>538</v>
      </c>
      <c r="E213" s="16">
        <v>34400</v>
      </c>
      <c r="F213" t="s">
        <v>2995</v>
      </c>
      <c r="G213" t="s">
        <v>382</v>
      </c>
      <c r="H213" t="s">
        <v>382</v>
      </c>
      <c r="I213" t="s">
        <v>2997</v>
      </c>
      <c r="J213" t="s">
        <v>295</v>
      </c>
      <c r="K213" t="s">
        <v>574</v>
      </c>
      <c r="L213" t="s">
        <v>575</v>
      </c>
      <c r="M213" t="s">
        <v>764</v>
      </c>
      <c r="N213" t="s">
        <v>2998</v>
      </c>
      <c r="O213" t="s">
        <v>301</v>
      </c>
      <c r="P213" t="s">
        <v>615</v>
      </c>
      <c r="Q213" t="s">
        <v>2999</v>
      </c>
      <c r="R213" s="16">
        <v>42613</v>
      </c>
      <c r="S213">
        <v>1</v>
      </c>
      <c r="T213">
        <v>1500</v>
      </c>
      <c r="U213" t="s">
        <v>767</v>
      </c>
      <c r="V213" t="s">
        <v>724</v>
      </c>
      <c r="W213" t="s">
        <v>582</v>
      </c>
      <c r="X213" s="16">
        <v>42736</v>
      </c>
      <c r="Y213" t="s">
        <v>651</v>
      </c>
      <c r="Z213" t="s">
        <v>582</v>
      </c>
      <c r="AA213" t="s">
        <v>3000</v>
      </c>
      <c r="AB213" t="s">
        <v>3001</v>
      </c>
      <c r="AC213" t="s">
        <v>3002</v>
      </c>
      <c r="AD213" t="s">
        <v>3003</v>
      </c>
      <c r="AE213" t="s">
        <v>3004</v>
      </c>
      <c r="AF213" t="s">
        <v>3005</v>
      </c>
    </row>
    <row r="214" spans="1:32" x14ac:dyDescent="0.25">
      <c r="A214" t="s">
        <v>484</v>
      </c>
      <c r="B214" t="s">
        <v>3006</v>
      </c>
      <c r="C214" t="s">
        <v>3007</v>
      </c>
      <c r="D214" t="s">
        <v>539</v>
      </c>
      <c r="E214" s="16">
        <v>31877</v>
      </c>
      <c r="F214" t="s">
        <v>3008</v>
      </c>
      <c r="G214" t="s">
        <v>483</v>
      </c>
      <c r="H214" t="s">
        <v>611</v>
      </c>
      <c r="I214" t="s">
        <v>3009</v>
      </c>
      <c r="J214" t="s">
        <v>295</v>
      </c>
      <c r="K214" t="s">
        <v>574</v>
      </c>
      <c r="L214" t="s">
        <v>575</v>
      </c>
      <c r="M214" t="s">
        <v>723</v>
      </c>
      <c r="N214" t="s">
        <v>3010</v>
      </c>
      <c r="O214" t="s">
        <v>300</v>
      </c>
      <c r="P214" t="s">
        <v>649</v>
      </c>
      <c r="Q214" t="s">
        <v>3011</v>
      </c>
      <c r="R214" s="16">
        <v>43141</v>
      </c>
      <c r="S214" t="s">
        <v>617</v>
      </c>
      <c r="T214">
        <v>1500</v>
      </c>
      <c r="U214" t="s">
        <v>580</v>
      </c>
      <c r="V214" t="s">
        <v>618</v>
      </c>
      <c r="W214" t="s">
        <v>582</v>
      </c>
      <c r="X214" s="16">
        <v>43179</v>
      </c>
      <c r="Y214" t="s">
        <v>583</v>
      </c>
      <c r="Z214" t="s">
        <v>582</v>
      </c>
      <c r="AA214" t="s">
        <v>3012</v>
      </c>
      <c r="AB214" t="s">
        <v>3013</v>
      </c>
      <c r="AC214" t="s">
        <v>3014</v>
      </c>
      <c r="AD214" t="s">
        <v>3015</v>
      </c>
      <c r="AE214" t="s">
        <v>3016</v>
      </c>
      <c r="AF214" t="s">
        <v>3017</v>
      </c>
    </row>
    <row r="215" spans="1:32" x14ac:dyDescent="0.25">
      <c r="A215" t="s">
        <v>3020</v>
      </c>
      <c r="B215" t="s">
        <v>3018</v>
      </c>
      <c r="C215" t="s">
        <v>1081</v>
      </c>
      <c r="D215" t="s">
        <v>539</v>
      </c>
      <c r="E215" s="16">
        <v>31352</v>
      </c>
      <c r="F215" t="s">
        <v>3019</v>
      </c>
      <c r="G215" t="s">
        <v>197</v>
      </c>
      <c r="H215" t="s">
        <v>611</v>
      </c>
      <c r="I215" t="s">
        <v>3021</v>
      </c>
      <c r="J215" t="s">
        <v>296</v>
      </c>
      <c r="K215" t="s">
        <v>574</v>
      </c>
      <c r="L215" t="s">
        <v>575</v>
      </c>
      <c r="M215" t="s">
        <v>723</v>
      </c>
      <c r="N215" t="s">
        <v>3022</v>
      </c>
      <c r="O215" t="s">
        <v>300</v>
      </c>
      <c r="P215" t="s">
        <v>649</v>
      </c>
      <c r="Q215" t="s">
        <v>3023</v>
      </c>
      <c r="R215" s="16">
        <v>43183</v>
      </c>
      <c r="S215" t="s">
        <v>617</v>
      </c>
      <c r="T215">
        <v>1600</v>
      </c>
      <c r="U215" t="s">
        <v>633</v>
      </c>
      <c r="V215" t="s">
        <v>581</v>
      </c>
      <c r="W215" t="s">
        <v>582</v>
      </c>
      <c r="X215" s="16">
        <v>42909</v>
      </c>
      <c r="Y215" t="s">
        <v>3024</v>
      </c>
      <c r="Z215" t="s">
        <v>582</v>
      </c>
      <c r="AA215" t="s">
        <v>3025</v>
      </c>
      <c r="AB215" t="s">
        <v>3026</v>
      </c>
      <c r="AC215" t="s">
        <v>3027</v>
      </c>
      <c r="AD215" t="s">
        <v>3028</v>
      </c>
      <c r="AE215" t="s">
        <v>3029</v>
      </c>
      <c r="AF215" t="s">
        <v>3030</v>
      </c>
    </row>
    <row r="216" spans="1:32" x14ac:dyDescent="0.25">
      <c r="A216" t="s">
        <v>3034</v>
      </c>
      <c r="B216" t="s">
        <v>3031</v>
      </c>
      <c r="C216" t="s">
        <v>3032</v>
      </c>
      <c r="D216" t="s">
        <v>539</v>
      </c>
      <c r="E216" s="16">
        <v>31079</v>
      </c>
      <c r="F216" t="s">
        <v>3033</v>
      </c>
      <c r="G216" t="s">
        <v>3035</v>
      </c>
      <c r="H216" t="s">
        <v>201</v>
      </c>
      <c r="I216" t="s">
        <v>3036</v>
      </c>
      <c r="J216" t="s">
        <v>295</v>
      </c>
      <c r="K216" t="s">
        <v>574</v>
      </c>
      <c r="L216" t="s">
        <v>575</v>
      </c>
      <c r="M216" t="s">
        <v>764</v>
      </c>
      <c r="N216" t="s">
        <v>3037</v>
      </c>
      <c r="O216" t="s">
        <v>300</v>
      </c>
      <c r="P216" t="s">
        <v>649</v>
      </c>
      <c r="Q216" t="s">
        <v>3038</v>
      </c>
      <c r="R216" s="16">
        <v>41367</v>
      </c>
      <c r="S216" t="s">
        <v>617</v>
      </c>
      <c r="T216">
        <v>980</v>
      </c>
      <c r="U216" t="s">
        <v>767</v>
      </c>
      <c r="V216" t="s">
        <v>581</v>
      </c>
      <c r="W216" t="s">
        <v>582</v>
      </c>
      <c r="X216" s="16">
        <v>42720</v>
      </c>
      <c r="Y216" t="s">
        <v>583</v>
      </c>
      <c r="Z216" t="s">
        <v>582</v>
      </c>
      <c r="AA216" t="s">
        <v>3039</v>
      </c>
      <c r="AB216" t="s">
        <v>3040</v>
      </c>
      <c r="AC216" t="s">
        <v>3041</v>
      </c>
      <c r="AD216" t="s">
        <v>3042</v>
      </c>
      <c r="AE216" t="s">
        <v>3043</v>
      </c>
      <c r="AF216" t="s">
        <v>3044</v>
      </c>
    </row>
    <row r="217" spans="1:32" x14ac:dyDescent="0.25">
      <c r="A217" t="s">
        <v>3034</v>
      </c>
      <c r="B217" t="s">
        <v>3031</v>
      </c>
      <c r="C217" t="s">
        <v>3032</v>
      </c>
      <c r="D217" t="s">
        <v>539</v>
      </c>
      <c r="E217" s="16">
        <v>31079</v>
      </c>
      <c r="F217" t="s">
        <v>3033</v>
      </c>
      <c r="G217" t="s">
        <v>3035</v>
      </c>
      <c r="H217" t="s">
        <v>201</v>
      </c>
      <c r="I217" t="s">
        <v>3036</v>
      </c>
      <c r="J217" t="s">
        <v>295</v>
      </c>
      <c r="K217" t="s">
        <v>574</v>
      </c>
      <c r="L217" t="s">
        <v>575</v>
      </c>
      <c r="M217" t="s">
        <v>764</v>
      </c>
      <c r="N217" t="s">
        <v>3037</v>
      </c>
      <c r="O217" t="s">
        <v>300</v>
      </c>
      <c r="P217" t="s">
        <v>649</v>
      </c>
      <c r="Q217" t="s">
        <v>3038</v>
      </c>
      <c r="R217" s="16">
        <v>41367</v>
      </c>
      <c r="S217" t="s">
        <v>617</v>
      </c>
      <c r="T217">
        <v>980</v>
      </c>
      <c r="U217" t="s">
        <v>767</v>
      </c>
      <c r="V217" t="s">
        <v>581</v>
      </c>
      <c r="W217" t="s">
        <v>582</v>
      </c>
      <c r="X217" s="16">
        <v>42720</v>
      </c>
      <c r="Y217" t="s">
        <v>583</v>
      </c>
      <c r="Z217" t="s">
        <v>582</v>
      </c>
      <c r="AA217" t="s">
        <v>3039</v>
      </c>
      <c r="AB217" t="s">
        <v>3040</v>
      </c>
      <c r="AC217" t="s">
        <v>3041</v>
      </c>
      <c r="AD217" t="s">
        <v>3042</v>
      </c>
      <c r="AE217" t="s">
        <v>3043</v>
      </c>
      <c r="AF217" t="s">
        <v>3044</v>
      </c>
    </row>
    <row r="218" spans="1:32" x14ac:dyDescent="0.25">
      <c r="A218" t="s">
        <v>3048</v>
      </c>
      <c r="B218" t="s">
        <v>3045</v>
      </c>
      <c r="C218" t="s">
        <v>3046</v>
      </c>
      <c r="D218" t="s">
        <v>539</v>
      </c>
      <c r="E218" s="16">
        <v>24227</v>
      </c>
      <c r="F218" t="s">
        <v>3047</v>
      </c>
      <c r="G218" t="s">
        <v>3049</v>
      </c>
      <c r="H218" t="s">
        <v>2436</v>
      </c>
      <c r="I218" t="s">
        <v>3050</v>
      </c>
      <c r="J218" t="s">
        <v>295</v>
      </c>
      <c r="K218" t="s">
        <v>574</v>
      </c>
      <c r="L218" t="s">
        <v>575</v>
      </c>
      <c r="M218" t="s">
        <v>580</v>
      </c>
      <c r="N218" t="s">
        <v>3051</v>
      </c>
      <c r="O218" t="s">
        <v>300</v>
      </c>
      <c r="P218" t="s">
        <v>578</v>
      </c>
      <c r="Q218" t="s">
        <v>3052</v>
      </c>
      <c r="R218" s="16">
        <v>43346</v>
      </c>
      <c r="S218" t="s">
        <v>617</v>
      </c>
      <c r="T218">
        <v>100</v>
      </c>
      <c r="U218" t="s">
        <v>767</v>
      </c>
      <c r="V218" t="s">
        <v>581</v>
      </c>
      <c r="W218" t="s">
        <v>619</v>
      </c>
      <c r="X218" t="s">
        <v>617</v>
      </c>
      <c r="Y218" t="s">
        <v>617</v>
      </c>
      <c r="Z218" t="s">
        <v>582</v>
      </c>
      <c r="AA218" t="s">
        <v>3053</v>
      </c>
      <c r="AB218" t="s">
        <v>3054</v>
      </c>
      <c r="AC218" t="s">
        <v>3055</v>
      </c>
      <c r="AD218" t="s">
        <v>3056</v>
      </c>
      <c r="AE218" t="s">
        <v>3057</v>
      </c>
      <c r="AF218" t="s">
        <v>3058</v>
      </c>
    </row>
    <row r="219" spans="1:32" x14ac:dyDescent="0.25">
      <c r="A219" t="s">
        <v>3062</v>
      </c>
      <c r="B219" t="s">
        <v>3059</v>
      </c>
      <c r="C219" t="s">
        <v>3060</v>
      </c>
      <c r="D219" t="s">
        <v>539</v>
      </c>
      <c r="E219" s="16">
        <v>28252</v>
      </c>
      <c r="F219" t="s">
        <v>3061</v>
      </c>
      <c r="G219" t="s">
        <v>2761</v>
      </c>
      <c r="H219" t="s">
        <v>229</v>
      </c>
      <c r="I219" t="s">
        <v>3063</v>
      </c>
      <c r="J219" t="s">
        <v>297</v>
      </c>
      <c r="K219" t="s">
        <v>574</v>
      </c>
      <c r="L219" t="s">
        <v>575</v>
      </c>
      <c r="M219" t="s">
        <v>633</v>
      </c>
      <c r="N219" t="s">
        <v>3064</v>
      </c>
      <c r="O219" t="s">
        <v>301</v>
      </c>
      <c r="P219" t="s">
        <v>578</v>
      </c>
      <c r="Q219" t="s">
        <v>3065</v>
      </c>
      <c r="R219" s="16">
        <v>42533</v>
      </c>
      <c r="S219" t="s">
        <v>617</v>
      </c>
      <c r="T219">
        <v>1500</v>
      </c>
      <c r="U219" t="s">
        <v>633</v>
      </c>
      <c r="V219" t="s">
        <v>618</v>
      </c>
      <c r="W219" t="s">
        <v>582</v>
      </c>
      <c r="X219" t="s">
        <v>617</v>
      </c>
      <c r="Y219" t="s">
        <v>3066</v>
      </c>
      <c r="Z219" t="s">
        <v>582</v>
      </c>
      <c r="AA219" t="s">
        <v>3067</v>
      </c>
      <c r="AB219" t="s">
        <v>3068</v>
      </c>
      <c r="AC219" t="s">
        <v>3069</v>
      </c>
      <c r="AD219" t="s">
        <v>3070</v>
      </c>
      <c r="AE219" t="s">
        <v>3071</v>
      </c>
      <c r="AF219" t="s">
        <v>3072</v>
      </c>
    </row>
    <row r="220" spans="1:32" x14ac:dyDescent="0.25">
      <c r="A220" t="s">
        <v>3075</v>
      </c>
      <c r="B220" t="s">
        <v>3073</v>
      </c>
      <c r="C220" t="s">
        <v>1497</v>
      </c>
      <c r="D220" t="s">
        <v>538</v>
      </c>
      <c r="E220" s="16">
        <v>34172</v>
      </c>
      <c r="F220" t="s">
        <v>3074</v>
      </c>
      <c r="G220" t="s">
        <v>3076</v>
      </c>
      <c r="H220" t="s">
        <v>1831</v>
      </c>
      <c r="I220" t="s">
        <v>3077</v>
      </c>
      <c r="J220" t="s">
        <v>295</v>
      </c>
      <c r="K220" t="s">
        <v>574</v>
      </c>
      <c r="L220" t="s">
        <v>575</v>
      </c>
      <c r="M220" t="s">
        <v>764</v>
      </c>
      <c r="N220" t="s">
        <v>3078</v>
      </c>
      <c r="O220" t="s">
        <v>300</v>
      </c>
      <c r="P220" t="s">
        <v>649</v>
      </c>
      <c r="Q220" t="s">
        <v>2085</v>
      </c>
      <c r="R220" s="16">
        <v>42392</v>
      </c>
      <c r="S220">
        <v>1</v>
      </c>
      <c r="T220">
        <v>1500</v>
      </c>
      <c r="U220" t="s">
        <v>764</v>
      </c>
      <c r="V220" t="s">
        <v>581</v>
      </c>
      <c r="W220" t="s">
        <v>582</v>
      </c>
      <c r="X220" s="16">
        <v>43336</v>
      </c>
      <c r="Y220" t="s">
        <v>583</v>
      </c>
      <c r="Z220" t="s">
        <v>582</v>
      </c>
      <c r="AA220" t="s">
        <v>3079</v>
      </c>
      <c r="AB220" t="s">
        <v>3080</v>
      </c>
      <c r="AC220" t="s">
        <v>3081</v>
      </c>
      <c r="AD220" t="s">
        <v>3082</v>
      </c>
      <c r="AE220" t="s">
        <v>3083</v>
      </c>
      <c r="AF220" t="s">
        <v>3084</v>
      </c>
    </row>
    <row r="221" spans="1:32" x14ac:dyDescent="0.25">
      <c r="A221" t="s">
        <v>3088</v>
      </c>
      <c r="B221" t="s">
        <v>3085</v>
      </c>
      <c r="C221" t="s">
        <v>3086</v>
      </c>
      <c r="D221" t="s">
        <v>538</v>
      </c>
      <c r="E221" s="16">
        <v>32930</v>
      </c>
      <c r="F221" t="s">
        <v>3087</v>
      </c>
      <c r="G221" t="s">
        <v>197</v>
      </c>
      <c r="H221" t="s">
        <v>611</v>
      </c>
      <c r="I221" t="s">
        <v>3089</v>
      </c>
      <c r="J221" t="s">
        <v>297</v>
      </c>
      <c r="K221" t="s">
        <v>574</v>
      </c>
      <c r="L221" t="s">
        <v>575</v>
      </c>
      <c r="M221" t="s">
        <v>2215</v>
      </c>
      <c r="N221" t="s">
        <v>3090</v>
      </c>
      <c r="O221" t="s">
        <v>301</v>
      </c>
      <c r="P221" t="s">
        <v>649</v>
      </c>
      <c r="Q221" t="s">
        <v>3091</v>
      </c>
      <c r="R221" s="16">
        <v>38260</v>
      </c>
      <c r="S221">
        <v>5</v>
      </c>
      <c r="T221">
        <v>20000</v>
      </c>
      <c r="U221" t="s">
        <v>580</v>
      </c>
      <c r="V221" t="s">
        <v>581</v>
      </c>
      <c r="W221" t="s">
        <v>582</v>
      </c>
      <c r="X221" s="16">
        <v>38260</v>
      </c>
      <c r="Y221" t="s">
        <v>3092</v>
      </c>
      <c r="Z221" t="s">
        <v>582</v>
      </c>
      <c r="AA221" t="s">
        <v>3093</v>
      </c>
      <c r="AB221" t="s">
        <v>3094</v>
      </c>
      <c r="AC221" t="s">
        <v>3095</v>
      </c>
      <c r="AD221" t="s">
        <v>3096</v>
      </c>
      <c r="AE221" t="s">
        <v>3097</v>
      </c>
      <c r="AF221" t="s">
        <v>3098</v>
      </c>
    </row>
    <row r="222" spans="1:32" x14ac:dyDescent="0.25">
      <c r="A222" t="s">
        <v>3101</v>
      </c>
      <c r="B222" t="s">
        <v>642</v>
      </c>
      <c r="C222" t="s">
        <v>3099</v>
      </c>
      <c r="D222" t="s">
        <v>539</v>
      </c>
      <c r="E222" s="16">
        <v>31157</v>
      </c>
      <c r="F222" t="s">
        <v>3100</v>
      </c>
      <c r="G222" t="s">
        <v>3102</v>
      </c>
      <c r="H222" t="s">
        <v>201</v>
      </c>
      <c r="I222" t="s">
        <v>3103</v>
      </c>
      <c r="J222" t="s">
        <v>296</v>
      </c>
      <c r="K222" t="s">
        <v>574</v>
      </c>
      <c r="L222" t="s">
        <v>575</v>
      </c>
      <c r="M222" t="s">
        <v>764</v>
      </c>
      <c r="N222" t="s">
        <v>3104</v>
      </c>
      <c r="O222" t="s">
        <v>300</v>
      </c>
      <c r="P222" t="s">
        <v>578</v>
      </c>
      <c r="Q222" t="s">
        <v>3105</v>
      </c>
      <c r="R222" s="16">
        <v>42923</v>
      </c>
      <c r="S222">
        <v>1</v>
      </c>
      <c r="T222">
        <v>1000</v>
      </c>
      <c r="U222" t="s">
        <v>633</v>
      </c>
      <c r="V222" t="s">
        <v>581</v>
      </c>
      <c r="W222" t="s">
        <v>619</v>
      </c>
      <c r="X222" t="s">
        <v>617</v>
      </c>
      <c r="Y222" t="s">
        <v>617</v>
      </c>
      <c r="Z222" t="s">
        <v>582</v>
      </c>
      <c r="AA222" t="s">
        <v>3106</v>
      </c>
      <c r="AB222" t="s">
        <v>3107</v>
      </c>
      <c r="AC222" t="s">
        <v>3108</v>
      </c>
      <c r="AD222" t="s">
        <v>3109</v>
      </c>
      <c r="AE222" t="s">
        <v>3110</v>
      </c>
      <c r="AF222" t="s">
        <v>3111</v>
      </c>
    </row>
    <row r="223" spans="1:32" x14ac:dyDescent="0.25">
      <c r="A223" t="s">
        <v>3114</v>
      </c>
      <c r="B223" t="s">
        <v>3112</v>
      </c>
      <c r="C223" t="s">
        <v>2301</v>
      </c>
      <c r="D223" t="s">
        <v>538</v>
      </c>
      <c r="E223" s="16">
        <v>35305</v>
      </c>
      <c r="F223" t="s">
        <v>3113</v>
      </c>
      <c r="G223" t="s">
        <v>214</v>
      </c>
      <c r="H223" t="s">
        <v>229</v>
      </c>
      <c r="I223" t="s">
        <v>3115</v>
      </c>
      <c r="J223" t="s">
        <v>296</v>
      </c>
      <c r="K223" t="s">
        <v>574</v>
      </c>
      <c r="L223" t="s">
        <v>575</v>
      </c>
      <c r="M223" t="s">
        <v>723</v>
      </c>
      <c r="N223" t="s">
        <v>3116</v>
      </c>
      <c r="O223" t="s">
        <v>301</v>
      </c>
      <c r="P223" t="s">
        <v>649</v>
      </c>
      <c r="Q223" t="s">
        <v>3117</v>
      </c>
      <c r="R223" s="16">
        <v>43322</v>
      </c>
      <c r="S223">
        <v>1</v>
      </c>
      <c r="T223">
        <v>5000</v>
      </c>
      <c r="U223" t="s">
        <v>764</v>
      </c>
      <c r="V223" t="s">
        <v>667</v>
      </c>
      <c r="W223" t="s">
        <v>619</v>
      </c>
      <c r="X223" t="s">
        <v>617</v>
      </c>
      <c r="Y223" t="s">
        <v>617</v>
      </c>
      <c r="Z223" t="s">
        <v>582</v>
      </c>
      <c r="AA223" t="s">
        <v>3118</v>
      </c>
      <c r="AB223" t="s">
        <v>3119</v>
      </c>
      <c r="AC223" t="s">
        <v>3120</v>
      </c>
      <c r="AD223" t="s">
        <v>3121</v>
      </c>
      <c r="AE223" t="s">
        <v>3122</v>
      </c>
      <c r="AF223" t="s">
        <v>3123</v>
      </c>
    </row>
    <row r="224" spans="1:32" x14ac:dyDescent="0.25">
      <c r="A224" t="s">
        <v>3126</v>
      </c>
      <c r="B224" t="s">
        <v>2676</v>
      </c>
      <c r="C224" t="s">
        <v>3124</v>
      </c>
      <c r="D224" t="s">
        <v>539</v>
      </c>
      <c r="E224" s="16">
        <v>32160</v>
      </c>
      <c r="F224" t="s">
        <v>3125</v>
      </c>
      <c r="G224" t="s">
        <v>3127</v>
      </c>
      <c r="H224" t="s">
        <v>382</v>
      </c>
      <c r="I224" t="s">
        <v>3128</v>
      </c>
      <c r="J224" t="s">
        <v>295</v>
      </c>
      <c r="K224" t="s">
        <v>574</v>
      </c>
      <c r="L224" t="s">
        <v>575</v>
      </c>
      <c r="M224" t="s">
        <v>767</v>
      </c>
      <c r="N224" t="s">
        <v>3129</v>
      </c>
      <c r="O224" t="s">
        <v>300</v>
      </c>
      <c r="P224" t="s">
        <v>649</v>
      </c>
      <c r="Q224" t="s">
        <v>3130</v>
      </c>
      <c r="R224" s="16">
        <v>42636</v>
      </c>
      <c r="S224" t="s">
        <v>617</v>
      </c>
      <c r="T224">
        <v>0</v>
      </c>
      <c r="U224" t="s">
        <v>767</v>
      </c>
      <c r="V224" t="s">
        <v>581</v>
      </c>
      <c r="W224" t="s">
        <v>582</v>
      </c>
      <c r="X224" s="16">
        <v>42605</v>
      </c>
      <c r="Y224" t="s">
        <v>583</v>
      </c>
      <c r="Z224" t="s">
        <v>582</v>
      </c>
      <c r="AA224" t="s">
        <v>3131</v>
      </c>
      <c r="AB224" t="s">
        <v>3132</v>
      </c>
      <c r="AC224" t="s">
        <v>3133</v>
      </c>
      <c r="AD224" t="s">
        <v>3134</v>
      </c>
      <c r="AE224" t="s">
        <v>3135</v>
      </c>
      <c r="AF224" t="s">
        <v>3136</v>
      </c>
    </row>
    <row r="225" spans="1:32" x14ac:dyDescent="0.25">
      <c r="A225" t="s">
        <v>3139</v>
      </c>
      <c r="B225" t="s">
        <v>3031</v>
      </c>
      <c r="C225" t="s">
        <v>3137</v>
      </c>
      <c r="D225" t="s">
        <v>539</v>
      </c>
      <c r="E225" s="16">
        <v>30405</v>
      </c>
      <c r="F225" t="s">
        <v>3138</v>
      </c>
      <c r="G225" t="s">
        <v>3140</v>
      </c>
      <c r="H225" t="s">
        <v>631</v>
      </c>
      <c r="I225" t="s">
        <v>3141</v>
      </c>
      <c r="J225" t="s">
        <v>297</v>
      </c>
      <c r="K225" t="s">
        <v>574</v>
      </c>
      <c r="L225" t="s">
        <v>575</v>
      </c>
      <c r="M225" t="s">
        <v>576</v>
      </c>
      <c r="N225" t="s">
        <v>3142</v>
      </c>
      <c r="O225" t="s">
        <v>301</v>
      </c>
      <c r="P225" t="s">
        <v>649</v>
      </c>
      <c r="Q225" t="s">
        <v>3143</v>
      </c>
      <c r="R225" s="16">
        <v>41462</v>
      </c>
      <c r="S225">
        <v>15</v>
      </c>
      <c r="T225">
        <v>40000</v>
      </c>
      <c r="U225" t="s">
        <v>576</v>
      </c>
      <c r="V225" t="s">
        <v>618</v>
      </c>
      <c r="W225" t="s">
        <v>582</v>
      </c>
      <c r="X225" s="16">
        <v>41527</v>
      </c>
      <c r="Y225" t="s">
        <v>3144</v>
      </c>
      <c r="Z225" t="s">
        <v>582</v>
      </c>
      <c r="AA225" t="s">
        <v>3145</v>
      </c>
      <c r="AB225" t="s">
        <v>3146</v>
      </c>
      <c r="AC225" t="s">
        <v>3147</v>
      </c>
      <c r="AD225" t="s">
        <v>3148</v>
      </c>
      <c r="AE225" t="s">
        <v>3149</v>
      </c>
      <c r="AF225" t="s">
        <v>3150</v>
      </c>
    </row>
    <row r="226" spans="1:32" x14ac:dyDescent="0.25">
      <c r="A226" t="s">
        <v>3153</v>
      </c>
      <c r="B226" t="s">
        <v>3151</v>
      </c>
      <c r="C226" t="s">
        <v>1304</v>
      </c>
      <c r="D226" t="s">
        <v>538</v>
      </c>
      <c r="E226" s="16">
        <v>31882</v>
      </c>
      <c r="F226" t="s">
        <v>3152</v>
      </c>
      <c r="G226" t="s">
        <v>3154</v>
      </c>
      <c r="H226" t="s">
        <v>382</v>
      </c>
      <c r="I226" t="s">
        <v>3155</v>
      </c>
      <c r="J226" t="s">
        <v>296</v>
      </c>
      <c r="K226" t="s">
        <v>574</v>
      </c>
      <c r="L226" t="s">
        <v>575</v>
      </c>
      <c r="M226" t="s">
        <v>633</v>
      </c>
      <c r="N226" t="s">
        <v>3151</v>
      </c>
      <c r="O226" t="s">
        <v>301</v>
      </c>
      <c r="P226" t="s">
        <v>578</v>
      </c>
      <c r="Q226" t="s">
        <v>3156</v>
      </c>
      <c r="R226" s="16">
        <v>43074</v>
      </c>
      <c r="S226" t="s">
        <v>617</v>
      </c>
      <c r="T226">
        <v>1200</v>
      </c>
      <c r="U226" t="s">
        <v>633</v>
      </c>
      <c r="V226" t="s">
        <v>581</v>
      </c>
      <c r="W226" t="s">
        <v>582</v>
      </c>
      <c r="X226" s="16">
        <v>43074</v>
      </c>
      <c r="Y226" t="s">
        <v>583</v>
      </c>
      <c r="Z226" t="s">
        <v>582</v>
      </c>
      <c r="AA226" t="s">
        <v>3157</v>
      </c>
      <c r="AB226" t="s">
        <v>3158</v>
      </c>
      <c r="AC226" t="s">
        <v>3159</v>
      </c>
      <c r="AD226" t="s">
        <v>3160</v>
      </c>
      <c r="AE226" t="s">
        <v>3161</v>
      </c>
      <c r="AF226" t="s">
        <v>3162</v>
      </c>
    </row>
    <row r="227" spans="1:32" x14ac:dyDescent="0.25">
      <c r="A227" t="s">
        <v>3166</v>
      </c>
      <c r="B227" t="s">
        <v>3163</v>
      </c>
      <c r="C227" t="s">
        <v>3164</v>
      </c>
      <c r="D227" t="s">
        <v>539</v>
      </c>
      <c r="E227" s="16">
        <v>30250</v>
      </c>
      <c r="F227" t="s">
        <v>3165</v>
      </c>
      <c r="G227" t="s">
        <v>212</v>
      </c>
      <c r="H227" t="s">
        <v>1844</v>
      </c>
      <c r="I227" t="s">
        <v>2396</v>
      </c>
      <c r="J227" t="s">
        <v>297</v>
      </c>
      <c r="K227" t="s">
        <v>574</v>
      </c>
      <c r="L227" t="s">
        <v>575</v>
      </c>
      <c r="M227" t="s">
        <v>576</v>
      </c>
      <c r="N227" t="s">
        <v>2397</v>
      </c>
      <c r="O227" t="s">
        <v>302</v>
      </c>
      <c r="P227" t="s">
        <v>578</v>
      </c>
      <c r="Q227" t="s">
        <v>3167</v>
      </c>
      <c r="R227" s="16">
        <v>43282</v>
      </c>
      <c r="S227">
        <v>2</v>
      </c>
      <c r="T227">
        <v>2000</v>
      </c>
      <c r="U227" t="s">
        <v>767</v>
      </c>
      <c r="V227" t="s">
        <v>667</v>
      </c>
      <c r="W227" t="s">
        <v>582</v>
      </c>
      <c r="X227" s="16">
        <v>43150</v>
      </c>
      <c r="Y227" t="s">
        <v>3168</v>
      </c>
      <c r="Z227" t="s">
        <v>582</v>
      </c>
      <c r="AA227" t="s">
        <v>3169</v>
      </c>
      <c r="AB227" t="s">
        <v>3170</v>
      </c>
      <c r="AC227" t="s">
        <v>3171</v>
      </c>
      <c r="AD227" t="s">
        <v>3172</v>
      </c>
      <c r="AE227" t="s">
        <v>3173</v>
      </c>
      <c r="AF227" t="s">
        <v>3174</v>
      </c>
    </row>
    <row r="228" spans="1:32" x14ac:dyDescent="0.25">
      <c r="A228" t="s">
        <v>3177</v>
      </c>
      <c r="B228" t="s">
        <v>1667</v>
      </c>
      <c r="C228" t="s">
        <v>3175</v>
      </c>
      <c r="D228" t="s">
        <v>539</v>
      </c>
      <c r="E228" s="16">
        <v>30572</v>
      </c>
      <c r="F228" t="s">
        <v>3176</v>
      </c>
      <c r="G228" t="s">
        <v>382</v>
      </c>
      <c r="H228" t="s">
        <v>382</v>
      </c>
      <c r="I228" t="s">
        <v>3178</v>
      </c>
      <c r="J228" t="s">
        <v>296</v>
      </c>
      <c r="K228" t="s">
        <v>574</v>
      </c>
      <c r="L228" t="s">
        <v>575</v>
      </c>
      <c r="M228" t="s">
        <v>723</v>
      </c>
      <c r="N228" t="s">
        <v>3179</v>
      </c>
      <c r="O228" t="s">
        <v>301</v>
      </c>
      <c r="P228" t="s">
        <v>649</v>
      </c>
      <c r="Q228" t="s">
        <v>3180</v>
      </c>
      <c r="R228" s="16">
        <v>41791</v>
      </c>
      <c r="S228">
        <v>3</v>
      </c>
      <c r="T228">
        <v>36000</v>
      </c>
      <c r="U228" t="s">
        <v>723</v>
      </c>
      <c r="V228" t="s">
        <v>618</v>
      </c>
      <c r="W228" t="s">
        <v>582</v>
      </c>
      <c r="X228" s="16">
        <v>42009</v>
      </c>
      <c r="Y228" t="s">
        <v>3181</v>
      </c>
      <c r="Z228" t="s">
        <v>582</v>
      </c>
      <c r="AA228" t="s">
        <v>3182</v>
      </c>
      <c r="AB228" t="s">
        <v>3183</v>
      </c>
      <c r="AC228" t="s">
        <v>3184</v>
      </c>
      <c r="AD228" t="s">
        <v>3185</v>
      </c>
      <c r="AE228" t="s">
        <v>3186</v>
      </c>
      <c r="AF228" t="s">
        <v>3187</v>
      </c>
    </row>
    <row r="229" spans="1:32" x14ac:dyDescent="0.25">
      <c r="A229" t="s">
        <v>3190</v>
      </c>
      <c r="B229" t="s">
        <v>1913</v>
      </c>
      <c r="C229" t="s">
        <v>3188</v>
      </c>
      <c r="D229" t="s">
        <v>538</v>
      </c>
      <c r="E229" s="16">
        <v>33631</v>
      </c>
      <c r="F229" t="s">
        <v>3189</v>
      </c>
      <c r="G229" t="s">
        <v>3191</v>
      </c>
      <c r="H229" t="s">
        <v>611</v>
      </c>
      <c r="I229" t="s">
        <v>3192</v>
      </c>
      <c r="J229" t="s">
        <v>297</v>
      </c>
      <c r="K229" t="s">
        <v>574</v>
      </c>
      <c r="L229" t="s">
        <v>575</v>
      </c>
      <c r="M229" t="s">
        <v>767</v>
      </c>
      <c r="N229" t="s">
        <v>3193</v>
      </c>
      <c r="O229" t="s">
        <v>302</v>
      </c>
      <c r="P229" t="s">
        <v>578</v>
      </c>
      <c r="Q229" t="s">
        <v>3194</v>
      </c>
      <c r="R229" s="16">
        <v>43240</v>
      </c>
      <c r="S229" t="s">
        <v>617</v>
      </c>
      <c r="T229">
        <v>0</v>
      </c>
      <c r="U229" t="s">
        <v>767</v>
      </c>
      <c r="V229" t="s">
        <v>667</v>
      </c>
      <c r="W229" t="s">
        <v>619</v>
      </c>
      <c r="X229" t="s">
        <v>617</v>
      </c>
      <c r="Y229" t="s">
        <v>617</v>
      </c>
      <c r="Z229" t="s">
        <v>582</v>
      </c>
      <c r="AA229" t="s">
        <v>3195</v>
      </c>
      <c r="AB229" t="s">
        <v>3196</v>
      </c>
      <c r="AC229" t="s">
        <v>3197</v>
      </c>
      <c r="AD229" t="s">
        <v>3198</v>
      </c>
      <c r="AE229" t="s">
        <v>3199</v>
      </c>
      <c r="AF229" t="s">
        <v>3200</v>
      </c>
    </row>
    <row r="230" spans="1:32" x14ac:dyDescent="0.25">
      <c r="A230" t="s">
        <v>3204</v>
      </c>
      <c r="B230" t="s">
        <v>3201</v>
      </c>
      <c r="C230" t="s">
        <v>3202</v>
      </c>
      <c r="D230" t="s">
        <v>539</v>
      </c>
      <c r="E230" s="16">
        <v>26016</v>
      </c>
      <c r="F230" t="s">
        <v>3203</v>
      </c>
      <c r="G230" t="s">
        <v>382</v>
      </c>
      <c r="H230" t="s">
        <v>382</v>
      </c>
      <c r="I230" t="s">
        <v>3205</v>
      </c>
      <c r="J230" t="s">
        <v>297</v>
      </c>
      <c r="K230" t="s">
        <v>574</v>
      </c>
      <c r="L230" t="s">
        <v>575</v>
      </c>
      <c r="M230" t="s">
        <v>580</v>
      </c>
      <c r="N230" t="s">
        <v>3206</v>
      </c>
      <c r="O230" t="s">
        <v>300</v>
      </c>
      <c r="P230" t="s">
        <v>649</v>
      </c>
      <c r="Q230" t="s">
        <v>3207</v>
      </c>
      <c r="R230" s="16">
        <v>42599</v>
      </c>
      <c r="S230">
        <v>1</v>
      </c>
      <c r="T230">
        <v>500</v>
      </c>
      <c r="U230" t="s">
        <v>767</v>
      </c>
      <c r="V230" t="s">
        <v>581</v>
      </c>
      <c r="W230" t="s">
        <v>619</v>
      </c>
      <c r="X230" t="s">
        <v>617</v>
      </c>
      <c r="Y230" t="s">
        <v>617</v>
      </c>
      <c r="Z230" t="s">
        <v>582</v>
      </c>
      <c r="AA230" t="s">
        <v>3208</v>
      </c>
      <c r="AB230" t="s">
        <v>3209</v>
      </c>
      <c r="AC230" t="s">
        <v>3210</v>
      </c>
      <c r="AD230" t="s">
        <v>3211</v>
      </c>
      <c r="AE230" t="s">
        <v>3212</v>
      </c>
      <c r="AF230" t="s">
        <v>3213</v>
      </c>
    </row>
    <row r="231" spans="1:32" x14ac:dyDescent="0.25">
      <c r="A231" t="s">
        <v>129</v>
      </c>
      <c r="B231" t="s">
        <v>3214</v>
      </c>
      <c r="C231" t="s">
        <v>3215</v>
      </c>
      <c r="D231" t="s">
        <v>539</v>
      </c>
      <c r="E231" s="16">
        <v>33980</v>
      </c>
      <c r="F231" t="s">
        <v>189</v>
      </c>
      <c r="G231" t="s">
        <v>382</v>
      </c>
      <c r="H231" t="s">
        <v>382</v>
      </c>
      <c r="I231" t="s">
        <v>292</v>
      </c>
      <c r="J231" t="s">
        <v>296</v>
      </c>
      <c r="K231" t="s">
        <v>574</v>
      </c>
      <c r="L231" t="s">
        <v>575</v>
      </c>
      <c r="M231" t="s">
        <v>613</v>
      </c>
      <c r="N231" t="s">
        <v>3216</v>
      </c>
      <c r="O231" t="s">
        <v>300</v>
      </c>
      <c r="P231" t="s">
        <v>649</v>
      </c>
      <c r="Q231" t="s">
        <v>3217</v>
      </c>
      <c r="R231" s="16">
        <v>42955</v>
      </c>
      <c r="S231" t="s">
        <v>617</v>
      </c>
      <c r="T231">
        <v>3500</v>
      </c>
      <c r="U231" t="s">
        <v>764</v>
      </c>
      <c r="V231" t="s">
        <v>724</v>
      </c>
      <c r="W231" t="s">
        <v>619</v>
      </c>
      <c r="X231" t="s">
        <v>617</v>
      </c>
      <c r="Y231" t="s">
        <v>617</v>
      </c>
      <c r="Z231" t="s">
        <v>582</v>
      </c>
      <c r="AA231" t="s">
        <v>3218</v>
      </c>
      <c r="AB231" t="s">
        <v>3219</v>
      </c>
      <c r="AC231" t="s">
        <v>3220</v>
      </c>
      <c r="AD231" t="s">
        <v>3221</v>
      </c>
      <c r="AE231" t="s">
        <v>3222</v>
      </c>
      <c r="AF231" t="s">
        <v>3223</v>
      </c>
    </row>
    <row r="232" spans="1:32" x14ac:dyDescent="0.25">
      <c r="A232" t="s">
        <v>78</v>
      </c>
      <c r="B232" t="s">
        <v>3224</v>
      </c>
      <c r="C232" t="s">
        <v>3225</v>
      </c>
      <c r="D232" t="s">
        <v>538</v>
      </c>
      <c r="E232" s="16">
        <v>33799</v>
      </c>
      <c r="F232" t="s">
        <v>138</v>
      </c>
      <c r="G232" t="s">
        <v>195</v>
      </c>
      <c r="H232" t="s">
        <v>227</v>
      </c>
      <c r="I232" t="s">
        <v>241</v>
      </c>
      <c r="J232" t="s">
        <v>296</v>
      </c>
      <c r="K232" t="s">
        <v>574</v>
      </c>
      <c r="L232" t="s">
        <v>575</v>
      </c>
      <c r="M232" t="s">
        <v>764</v>
      </c>
      <c r="N232" t="s">
        <v>63</v>
      </c>
      <c r="O232" t="s">
        <v>301</v>
      </c>
      <c r="P232" t="s">
        <v>649</v>
      </c>
      <c r="Q232" t="s">
        <v>3226</v>
      </c>
      <c r="R232" s="16">
        <v>43225</v>
      </c>
      <c r="S232">
        <v>2</v>
      </c>
      <c r="T232">
        <v>6000</v>
      </c>
      <c r="U232" t="s">
        <v>764</v>
      </c>
      <c r="V232" t="s">
        <v>581</v>
      </c>
      <c r="W232" t="s">
        <v>619</v>
      </c>
      <c r="X232" t="s">
        <v>617</v>
      </c>
      <c r="Y232" t="s">
        <v>617</v>
      </c>
      <c r="Z232" t="s">
        <v>582</v>
      </c>
      <c r="AA232" t="s">
        <v>3227</v>
      </c>
      <c r="AB232" t="s">
        <v>307</v>
      </c>
      <c r="AC232" t="s">
        <v>3228</v>
      </c>
      <c r="AD232" t="s">
        <v>336</v>
      </c>
      <c r="AE232" t="s">
        <v>3229</v>
      </c>
      <c r="AF232" t="s">
        <v>3230</v>
      </c>
    </row>
    <row r="233" spans="1:32" x14ac:dyDescent="0.25">
      <c r="A233" t="s">
        <v>3233</v>
      </c>
      <c r="B233" t="s">
        <v>3231</v>
      </c>
      <c r="C233" t="s">
        <v>1497</v>
      </c>
      <c r="D233" t="s">
        <v>538</v>
      </c>
      <c r="E233" s="16">
        <v>35269</v>
      </c>
      <c r="F233" t="s">
        <v>3232</v>
      </c>
      <c r="G233" t="s">
        <v>216</v>
      </c>
      <c r="H233" t="s">
        <v>232</v>
      </c>
      <c r="I233" t="s">
        <v>1752</v>
      </c>
      <c r="J233" t="s">
        <v>298</v>
      </c>
      <c r="K233" t="s">
        <v>574</v>
      </c>
      <c r="L233" t="s">
        <v>575</v>
      </c>
      <c r="M233" t="s">
        <v>633</v>
      </c>
      <c r="N233" t="s">
        <v>1753</v>
      </c>
      <c r="O233" t="s">
        <v>300</v>
      </c>
      <c r="P233" t="s">
        <v>649</v>
      </c>
      <c r="Q233" t="s">
        <v>3234</v>
      </c>
      <c r="R233" s="16">
        <v>43133</v>
      </c>
      <c r="S233">
        <v>1</v>
      </c>
      <c r="T233">
        <v>200</v>
      </c>
      <c r="U233" t="s">
        <v>633</v>
      </c>
      <c r="V233" t="s">
        <v>581</v>
      </c>
      <c r="W233" t="s">
        <v>582</v>
      </c>
      <c r="X233" s="16">
        <v>43338</v>
      </c>
      <c r="Y233" t="s">
        <v>651</v>
      </c>
      <c r="Z233" t="s">
        <v>582</v>
      </c>
      <c r="AA233" t="s">
        <v>3235</v>
      </c>
      <c r="AB233" t="s">
        <v>3236</v>
      </c>
      <c r="AC233" t="s">
        <v>3237</v>
      </c>
      <c r="AD233" t="s">
        <v>3238</v>
      </c>
      <c r="AE233" t="s">
        <v>3239</v>
      </c>
      <c r="AF233" t="s">
        <v>3240</v>
      </c>
    </row>
    <row r="234" spans="1:32" x14ac:dyDescent="0.25">
      <c r="A234" t="s">
        <v>3233</v>
      </c>
      <c r="B234" t="s">
        <v>3231</v>
      </c>
      <c r="C234" t="s">
        <v>1497</v>
      </c>
      <c r="D234" t="s">
        <v>538</v>
      </c>
      <c r="E234" s="16">
        <v>35269</v>
      </c>
      <c r="F234" t="s">
        <v>3232</v>
      </c>
      <c r="G234" t="s">
        <v>216</v>
      </c>
      <c r="H234" t="s">
        <v>232</v>
      </c>
      <c r="I234" t="s">
        <v>1752</v>
      </c>
      <c r="J234" t="s">
        <v>298</v>
      </c>
      <c r="K234" t="s">
        <v>574</v>
      </c>
      <c r="L234" t="s">
        <v>575</v>
      </c>
      <c r="M234" t="s">
        <v>633</v>
      </c>
      <c r="N234" t="s">
        <v>1753</v>
      </c>
      <c r="O234" t="s">
        <v>300</v>
      </c>
      <c r="P234" t="s">
        <v>649</v>
      </c>
      <c r="Q234" t="s">
        <v>3234</v>
      </c>
      <c r="R234" s="16">
        <v>43133</v>
      </c>
      <c r="S234" t="s">
        <v>617</v>
      </c>
      <c r="T234">
        <v>200</v>
      </c>
      <c r="U234" t="s">
        <v>633</v>
      </c>
      <c r="V234" t="s">
        <v>581</v>
      </c>
      <c r="W234" t="s">
        <v>582</v>
      </c>
      <c r="X234" s="16">
        <v>43338</v>
      </c>
      <c r="Y234" t="s">
        <v>651</v>
      </c>
      <c r="Z234" t="s">
        <v>582</v>
      </c>
      <c r="AA234" t="s">
        <v>3235</v>
      </c>
      <c r="AB234" t="s">
        <v>3236</v>
      </c>
      <c r="AC234" t="s">
        <v>3237</v>
      </c>
      <c r="AD234" t="s">
        <v>3238</v>
      </c>
      <c r="AE234" t="s">
        <v>3239</v>
      </c>
      <c r="AF234" t="s">
        <v>3240</v>
      </c>
    </row>
    <row r="235" spans="1:32" x14ac:dyDescent="0.25">
      <c r="A235" t="s">
        <v>3244</v>
      </c>
      <c r="B235" t="s">
        <v>3241</v>
      </c>
      <c r="C235" t="s">
        <v>3242</v>
      </c>
      <c r="D235" t="s">
        <v>539</v>
      </c>
      <c r="E235" s="16">
        <v>31190</v>
      </c>
      <c r="F235" t="s">
        <v>3243</v>
      </c>
      <c r="G235" t="s">
        <v>3245</v>
      </c>
      <c r="H235" t="s">
        <v>382</v>
      </c>
      <c r="I235" t="s">
        <v>3246</v>
      </c>
      <c r="J235" t="s">
        <v>295</v>
      </c>
      <c r="K235" t="s">
        <v>574</v>
      </c>
      <c r="L235" t="s">
        <v>575</v>
      </c>
      <c r="M235" t="s">
        <v>3247</v>
      </c>
      <c r="N235" t="s">
        <v>3248</v>
      </c>
      <c r="O235" t="s">
        <v>300</v>
      </c>
      <c r="P235" t="s">
        <v>578</v>
      </c>
      <c r="Q235" t="s">
        <v>3249</v>
      </c>
      <c r="R235" s="16">
        <v>43288</v>
      </c>
      <c r="S235">
        <v>2</v>
      </c>
      <c r="T235">
        <v>1000</v>
      </c>
      <c r="U235" t="s">
        <v>576</v>
      </c>
      <c r="V235" t="s">
        <v>667</v>
      </c>
      <c r="W235" t="s">
        <v>582</v>
      </c>
      <c r="X235" s="16">
        <v>43322</v>
      </c>
      <c r="Y235" t="s">
        <v>3250</v>
      </c>
      <c r="Z235" t="s">
        <v>582</v>
      </c>
      <c r="AA235" t="s">
        <v>3251</v>
      </c>
      <c r="AB235" t="s">
        <v>3252</v>
      </c>
      <c r="AC235" t="s">
        <v>3253</v>
      </c>
      <c r="AD235" t="s">
        <v>3254</v>
      </c>
      <c r="AE235" t="s">
        <v>3255</v>
      </c>
      <c r="AF235" t="s">
        <v>3256</v>
      </c>
    </row>
    <row r="236" spans="1:32" x14ac:dyDescent="0.25">
      <c r="A236" t="s">
        <v>3260</v>
      </c>
      <c r="B236" t="s">
        <v>3257</v>
      </c>
      <c r="C236" t="s">
        <v>3258</v>
      </c>
      <c r="D236" t="s">
        <v>539</v>
      </c>
      <c r="E236" s="16">
        <v>29186</v>
      </c>
      <c r="F236" t="s">
        <v>3259</v>
      </c>
      <c r="G236" t="s">
        <v>200</v>
      </c>
      <c r="H236" t="s">
        <v>228</v>
      </c>
      <c r="I236" t="s">
        <v>3261</v>
      </c>
      <c r="J236" t="s">
        <v>295</v>
      </c>
      <c r="K236" t="s">
        <v>574</v>
      </c>
      <c r="L236" t="s">
        <v>575</v>
      </c>
      <c r="M236" t="s">
        <v>767</v>
      </c>
      <c r="N236" t="s">
        <v>3262</v>
      </c>
      <c r="O236" t="s">
        <v>300</v>
      </c>
      <c r="P236" t="s">
        <v>578</v>
      </c>
      <c r="Q236" t="s">
        <v>3263</v>
      </c>
      <c r="R236" s="16">
        <v>39384</v>
      </c>
      <c r="S236">
        <v>7</v>
      </c>
      <c r="T236">
        <v>25</v>
      </c>
      <c r="U236" t="s">
        <v>767</v>
      </c>
      <c r="V236" t="s">
        <v>618</v>
      </c>
      <c r="W236" t="s">
        <v>582</v>
      </c>
      <c r="X236" s="16">
        <v>39282</v>
      </c>
      <c r="Y236" t="s">
        <v>3264</v>
      </c>
      <c r="Z236" t="s">
        <v>582</v>
      </c>
      <c r="AA236" t="s">
        <v>3265</v>
      </c>
      <c r="AB236" t="s">
        <v>3266</v>
      </c>
      <c r="AC236" t="s">
        <v>3267</v>
      </c>
      <c r="AD236" t="s">
        <v>3268</v>
      </c>
      <c r="AE236" t="s">
        <v>3269</v>
      </c>
      <c r="AF236" t="s">
        <v>3270</v>
      </c>
    </row>
    <row r="237" spans="1:32" x14ac:dyDescent="0.25">
      <c r="A237" t="s">
        <v>3274</v>
      </c>
      <c r="B237" t="s">
        <v>3271</v>
      </c>
      <c r="C237" t="s">
        <v>3272</v>
      </c>
      <c r="D237" t="s">
        <v>539</v>
      </c>
      <c r="E237" s="16">
        <v>27078</v>
      </c>
      <c r="F237" t="s">
        <v>3273</v>
      </c>
      <c r="G237" t="s">
        <v>1544</v>
      </c>
      <c r="H237" t="s">
        <v>201</v>
      </c>
      <c r="I237" t="s">
        <v>3275</v>
      </c>
      <c r="J237" t="s">
        <v>295</v>
      </c>
      <c r="K237" t="s">
        <v>574</v>
      </c>
      <c r="L237" t="s">
        <v>1045</v>
      </c>
      <c r="M237" t="s">
        <v>764</v>
      </c>
      <c r="N237" t="s">
        <v>3276</v>
      </c>
      <c r="O237" t="s">
        <v>300</v>
      </c>
      <c r="P237" t="s">
        <v>649</v>
      </c>
      <c r="Q237" t="s">
        <v>3277</v>
      </c>
      <c r="R237" s="16">
        <v>42401</v>
      </c>
      <c r="S237" t="s">
        <v>617</v>
      </c>
      <c r="T237">
        <v>500</v>
      </c>
      <c r="U237" t="s">
        <v>580</v>
      </c>
      <c r="V237" t="s">
        <v>581</v>
      </c>
      <c r="W237" t="s">
        <v>619</v>
      </c>
      <c r="X237" t="s">
        <v>617</v>
      </c>
      <c r="Y237" t="s">
        <v>617</v>
      </c>
      <c r="Z237" t="s">
        <v>582</v>
      </c>
      <c r="AA237" t="s">
        <v>3278</v>
      </c>
      <c r="AB237" t="s">
        <v>3279</v>
      </c>
      <c r="AC237" t="s">
        <v>3280</v>
      </c>
      <c r="AD237" t="s">
        <v>3281</v>
      </c>
      <c r="AE237" t="s">
        <v>3282</v>
      </c>
      <c r="AF237" t="s">
        <v>3283</v>
      </c>
    </row>
    <row r="238" spans="1:32" x14ac:dyDescent="0.25">
      <c r="A238" t="s">
        <v>96</v>
      </c>
      <c r="B238" t="s">
        <v>2805</v>
      </c>
      <c r="C238" t="s">
        <v>985</v>
      </c>
      <c r="D238" t="s">
        <v>539</v>
      </c>
      <c r="E238" s="16">
        <v>31675</v>
      </c>
      <c r="F238" t="s">
        <v>156</v>
      </c>
      <c r="G238" t="s">
        <v>205</v>
      </c>
      <c r="H238" t="s">
        <v>201</v>
      </c>
      <c r="I238" t="s">
        <v>259</v>
      </c>
      <c r="J238" t="s">
        <v>296</v>
      </c>
      <c r="K238" t="s">
        <v>574</v>
      </c>
      <c r="L238" t="s">
        <v>575</v>
      </c>
      <c r="M238" t="s">
        <v>576</v>
      </c>
      <c r="N238" t="s">
        <v>66</v>
      </c>
      <c r="O238" t="s">
        <v>300</v>
      </c>
      <c r="P238" t="s">
        <v>649</v>
      </c>
      <c r="Q238" t="s">
        <v>3284</v>
      </c>
      <c r="R238" s="16">
        <v>42933</v>
      </c>
      <c r="S238">
        <v>2</v>
      </c>
      <c r="T238">
        <v>7000</v>
      </c>
      <c r="U238" t="s">
        <v>580</v>
      </c>
      <c r="V238" t="s">
        <v>581</v>
      </c>
      <c r="W238" t="s">
        <v>582</v>
      </c>
      <c r="X238" s="16">
        <v>43102</v>
      </c>
      <c r="Y238" t="s">
        <v>651</v>
      </c>
      <c r="Z238" t="s">
        <v>582</v>
      </c>
      <c r="AA238" t="s">
        <v>3285</v>
      </c>
      <c r="AB238" t="s">
        <v>3286</v>
      </c>
      <c r="AC238" t="s">
        <v>328</v>
      </c>
      <c r="AD238" t="s">
        <v>340</v>
      </c>
      <c r="AE238" t="s">
        <v>3287</v>
      </c>
      <c r="AF238" t="s">
        <v>3288</v>
      </c>
    </row>
    <row r="239" spans="1:32" x14ac:dyDescent="0.25">
      <c r="A239" t="s">
        <v>3292</v>
      </c>
      <c r="B239" t="s">
        <v>3289</v>
      </c>
      <c r="C239" t="s">
        <v>3290</v>
      </c>
      <c r="D239" t="s">
        <v>539</v>
      </c>
      <c r="E239" s="16">
        <v>32183</v>
      </c>
      <c r="F239" t="s">
        <v>3291</v>
      </c>
      <c r="G239" t="s">
        <v>3293</v>
      </c>
      <c r="H239" t="s">
        <v>611</v>
      </c>
      <c r="I239" t="s">
        <v>3294</v>
      </c>
      <c r="J239" t="s">
        <v>296</v>
      </c>
      <c r="K239" t="s">
        <v>574</v>
      </c>
      <c r="L239" t="s">
        <v>575</v>
      </c>
      <c r="M239" t="s">
        <v>764</v>
      </c>
      <c r="N239" t="s">
        <v>3295</v>
      </c>
      <c r="O239" t="s">
        <v>300</v>
      </c>
      <c r="P239" t="s">
        <v>615</v>
      </c>
      <c r="Q239" t="s">
        <v>3296</v>
      </c>
      <c r="R239" s="16">
        <v>41983</v>
      </c>
      <c r="S239">
        <v>4</v>
      </c>
      <c r="T239">
        <v>30000</v>
      </c>
      <c r="U239" t="s">
        <v>764</v>
      </c>
      <c r="V239" t="s">
        <v>581</v>
      </c>
      <c r="W239" t="s">
        <v>582</v>
      </c>
      <c r="X239" s="16">
        <v>42261</v>
      </c>
      <c r="Y239" t="s">
        <v>3297</v>
      </c>
      <c r="Z239" t="s">
        <v>582</v>
      </c>
      <c r="AA239" t="s">
        <v>3298</v>
      </c>
      <c r="AB239" t="s">
        <v>3299</v>
      </c>
      <c r="AC239" t="s">
        <v>3300</v>
      </c>
      <c r="AD239" t="s">
        <v>3301</v>
      </c>
      <c r="AE239" t="s">
        <v>3302</v>
      </c>
      <c r="AF239" t="s">
        <v>3303</v>
      </c>
    </row>
    <row r="240" spans="1:32" x14ac:dyDescent="0.25">
      <c r="A240" t="s">
        <v>3307</v>
      </c>
      <c r="B240" t="s">
        <v>3304</v>
      </c>
      <c r="C240" t="s">
        <v>3305</v>
      </c>
      <c r="D240" t="s">
        <v>539</v>
      </c>
      <c r="E240" s="16">
        <v>31038</v>
      </c>
      <c r="F240" t="s">
        <v>3306</v>
      </c>
      <c r="G240" t="s">
        <v>3308</v>
      </c>
      <c r="H240" t="s">
        <v>382</v>
      </c>
      <c r="I240" t="s">
        <v>3309</v>
      </c>
      <c r="J240" t="s">
        <v>296</v>
      </c>
      <c r="K240" t="s">
        <v>574</v>
      </c>
      <c r="L240" t="s">
        <v>575</v>
      </c>
      <c r="M240" t="s">
        <v>2215</v>
      </c>
      <c r="N240" t="s">
        <v>3310</v>
      </c>
      <c r="O240" t="s">
        <v>300</v>
      </c>
      <c r="P240" t="s">
        <v>615</v>
      </c>
      <c r="Q240" t="s">
        <v>3311</v>
      </c>
      <c r="R240" s="16">
        <v>42461</v>
      </c>
      <c r="S240">
        <v>3</v>
      </c>
      <c r="T240">
        <v>12000</v>
      </c>
      <c r="U240" t="s">
        <v>723</v>
      </c>
      <c r="V240" t="s">
        <v>618</v>
      </c>
      <c r="W240" t="s">
        <v>582</v>
      </c>
      <c r="X240" s="16">
        <v>42461</v>
      </c>
      <c r="Y240" t="s">
        <v>3312</v>
      </c>
      <c r="Z240" t="s">
        <v>582</v>
      </c>
      <c r="AA240" t="s">
        <v>3313</v>
      </c>
      <c r="AB240" t="s">
        <v>3314</v>
      </c>
      <c r="AC240" t="s">
        <v>3315</v>
      </c>
      <c r="AD240" t="s">
        <v>3316</v>
      </c>
      <c r="AE240" t="s">
        <v>3317</v>
      </c>
      <c r="AF240" t="s">
        <v>3318</v>
      </c>
    </row>
    <row r="241" spans="1:32" x14ac:dyDescent="0.25">
      <c r="A241" t="s">
        <v>3322</v>
      </c>
      <c r="B241" t="s">
        <v>3319</v>
      </c>
      <c r="C241" t="s">
        <v>3320</v>
      </c>
      <c r="D241" t="s">
        <v>538</v>
      </c>
      <c r="E241" s="16">
        <v>31726</v>
      </c>
      <c r="F241" t="s">
        <v>3321</v>
      </c>
      <c r="G241" t="s">
        <v>201</v>
      </c>
      <c r="H241" t="s">
        <v>201</v>
      </c>
      <c r="I241" t="s">
        <v>3323</v>
      </c>
      <c r="J241" t="s">
        <v>297</v>
      </c>
      <c r="K241" t="s">
        <v>574</v>
      </c>
      <c r="L241" t="s">
        <v>575</v>
      </c>
      <c r="M241" t="s">
        <v>723</v>
      </c>
      <c r="N241" t="s">
        <v>3324</v>
      </c>
      <c r="O241" t="s">
        <v>301</v>
      </c>
      <c r="P241" t="s">
        <v>578</v>
      </c>
      <c r="Q241" t="s">
        <v>3325</v>
      </c>
      <c r="R241" s="16">
        <v>42461</v>
      </c>
      <c r="S241">
        <v>2</v>
      </c>
      <c r="T241">
        <v>15000</v>
      </c>
      <c r="U241" t="s">
        <v>723</v>
      </c>
      <c r="V241" t="s">
        <v>581</v>
      </c>
      <c r="W241" t="s">
        <v>582</v>
      </c>
      <c r="X241" s="16">
        <v>42515</v>
      </c>
      <c r="Y241" t="s">
        <v>3326</v>
      </c>
      <c r="Z241" t="s">
        <v>582</v>
      </c>
      <c r="AA241" t="s">
        <v>3327</v>
      </c>
      <c r="AB241" t="s">
        <v>3328</v>
      </c>
      <c r="AC241" t="s">
        <v>3329</v>
      </c>
      <c r="AD241" t="s">
        <v>3330</v>
      </c>
      <c r="AE241" t="s">
        <v>3331</v>
      </c>
      <c r="AF241" t="s">
        <v>3332</v>
      </c>
    </row>
    <row r="242" spans="1:32" x14ac:dyDescent="0.25">
      <c r="A242" t="s">
        <v>3335</v>
      </c>
      <c r="B242" t="s">
        <v>658</v>
      </c>
      <c r="C242" t="s">
        <v>3333</v>
      </c>
      <c r="D242" t="s">
        <v>538</v>
      </c>
      <c r="E242" s="16">
        <v>31555</v>
      </c>
      <c r="F242" t="s">
        <v>3334</v>
      </c>
      <c r="G242" t="s">
        <v>3336</v>
      </c>
      <c r="H242" t="s">
        <v>225</v>
      </c>
      <c r="I242" t="s">
        <v>3337</v>
      </c>
      <c r="J242" t="s">
        <v>297</v>
      </c>
      <c r="K242" t="s">
        <v>574</v>
      </c>
      <c r="L242" t="s">
        <v>575</v>
      </c>
      <c r="M242" t="s">
        <v>613</v>
      </c>
      <c r="N242" t="s">
        <v>3338</v>
      </c>
      <c r="O242" t="s">
        <v>301</v>
      </c>
      <c r="P242" t="s">
        <v>578</v>
      </c>
      <c r="Q242" t="s">
        <v>3339</v>
      </c>
      <c r="R242" s="16">
        <v>43070</v>
      </c>
      <c r="S242">
        <v>20</v>
      </c>
      <c r="T242">
        <v>20000</v>
      </c>
      <c r="U242" t="s">
        <v>580</v>
      </c>
      <c r="V242" t="s">
        <v>581</v>
      </c>
      <c r="W242" t="s">
        <v>582</v>
      </c>
      <c r="X242" s="16">
        <v>43307</v>
      </c>
      <c r="Y242" t="s">
        <v>651</v>
      </c>
      <c r="Z242" t="s">
        <v>582</v>
      </c>
      <c r="AA242" t="s">
        <v>3340</v>
      </c>
      <c r="AB242" t="s">
        <v>3341</v>
      </c>
      <c r="AC242" t="s">
        <v>3342</v>
      </c>
      <c r="AD242" t="s">
        <v>3343</v>
      </c>
      <c r="AE242" t="s">
        <v>3344</v>
      </c>
      <c r="AF242" t="s">
        <v>3345</v>
      </c>
    </row>
    <row r="243" spans="1:32" x14ac:dyDescent="0.25">
      <c r="A243" t="s">
        <v>3349</v>
      </c>
      <c r="B243" t="s">
        <v>3346</v>
      </c>
      <c r="C243" t="s">
        <v>3347</v>
      </c>
      <c r="D243" t="s">
        <v>538</v>
      </c>
      <c r="E243" s="16">
        <v>33000</v>
      </c>
      <c r="F243" t="s">
        <v>3348</v>
      </c>
      <c r="G243" t="s">
        <v>3350</v>
      </c>
      <c r="H243" t="s">
        <v>201</v>
      </c>
      <c r="I243" t="s">
        <v>3351</v>
      </c>
      <c r="J243" t="s">
        <v>295</v>
      </c>
      <c r="K243" t="s">
        <v>574</v>
      </c>
      <c r="L243" t="s">
        <v>575</v>
      </c>
      <c r="M243" t="s">
        <v>720</v>
      </c>
      <c r="N243" t="s">
        <v>3352</v>
      </c>
      <c r="O243" t="s">
        <v>300</v>
      </c>
      <c r="P243" t="s">
        <v>578</v>
      </c>
      <c r="Q243" t="s">
        <v>3353</v>
      </c>
      <c r="R243" s="16">
        <v>41033</v>
      </c>
      <c r="S243" t="s">
        <v>617</v>
      </c>
      <c r="T243">
        <v>7800</v>
      </c>
      <c r="U243" t="s">
        <v>723</v>
      </c>
      <c r="V243" t="s">
        <v>724</v>
      </c>
      <c r="W243" t="s">
        <v>582</v>
      </c>
      <c r="X243" s="16">
        <v>42164</v>
      </c>
      <c r="Y243" t="s">
        <v>3354</v>
      </c>
      <c r="Z243" t="s">
        <v>582</v>
      </c>
      <c r="AA243" t="s">
        <v>3355</v>
      </c>
      <c r="AB243" t="s">
        <v>3356</v>
      </c>
      <c r="AC243" t="s">
        <v>3357</v>
      </c>
      <c r="AD243" t="s">
        <v>3358</v>
      </c>
      <c r="AE243" t="s">
        <v>3359</v>
      </c>
      <c r="AF243" t="s">
        <v>3360</v>
      </c>
    </row>
    <row r="244" spans="1:32" x14ac:dyDescent="0.25">
      <c r="A244" t="s">
        <v>3364</v>
      </c>
      <c r="B244" t="s">
        <v>3361</v>
      </c>
      <c r="C244" t="s">
        <v>3362</v>
      </c>
      <c r="D244" t="s">
        <v>539</v>
      </c>
      <c r="E244" s="16">
        <v>31383</v>
      </c>
      <c r="F244" t="s">
        <v>3363</v>
      </c>
      <c r="G244" t="s">
        <v>201</v>
      </c>
      <c r="H244" t="s">
        <v>201</v>
      </c>
      <c r="I244" t="s">
        <v>3365</v>
      </c>
      <c r="J244" t="s">
        <v>298</v>
      </c>
      <c r="K244" t="s">
        <v>574</v>
      </c>
      <c r="L244" t="s">
        <v>575</v>
      </c>
      <c r="M244" t="s">
        <v>764</v>
      </c>
      <c r="N244" t="s">
        <v>3366</v>
      </c>
      <c r="O244" t="s">
        <v>300</v>
      </c>
      <c r="P244" t="s">
        <v>649</v>
      </c>
      <c r="Q244" t="s">
        <v>3367</v>
      </c>
      <c r="R244" s="16">
        <v>42736</v>
      </c>
      <c r="S244">
        <v>1</v>
      </c>
      <c r="T244">
        <v>2000</v>
      </c>
      <c r="U244" t="s">
        <v>764</v>
      </c>
      <c r="V244" t="s">
        <v>618</v>
      </c>
      <c r="W244" t="s">
        <v>582</v>
      </c>
      <c r="X244" s="16">
        <v>43049</v>
      </c>
      <c r="Y244" t="s">
        <v>583</v>
      </c>
      <c r="Z244" t="s">
        <v>582</v>
      </c>
      <c r="AA244" t="s">
        <v>3368</v>
      </c>
      <c r="AB244" t="s">
        <v>3369</v>
      </c>
      <c r="AC244" t="s">
        <v>3370</v>
      </c>
      <c r="AD244" t="s">
        <v>3371</v>
      </c>
      <c r="AE244" t="s">
        <v>3372</v>
      </c>
      <c r="AF244" t="s">
        <v>3373</v>
      </c>
    </row>
    <row r="245" spans="1:32" x14ac:dyDescent="0.25">
      <c r="A245" t="s">
        <v>3376</v>
      </c>
      <c r="B245" t="s">
        <v>3374</v>
      </c>
      <c r="C245" t="s">
        <v>2886</v>
      </c>
      <c r="D245" t="s">
        <v>539</v>
      </c>
      <c r="E245" s="16">
        <v>31363</v>
      </c>
      <c r="F245" t="s">
        <v>3375</v>
      </c>
      <c r="G245" t="s">
        <v>3377</v>
      </c>
      <c r="H245" t="s">
        <v>611</v>
      </c>
      <c r="I245" t="s">
        <v>3378</v>
      </c>
      <c r="J245" t="s">
        <v>298</v>
      </c>
      <c r="K245" t="s">
        <v>574</v>
      </c>
      <c r="L245" t="s">
        <v>575</v>
      </c>
      <c r="M245" t="s">
        <v>633</v>
      </c>
      <c r="N245" t="s">
        <v>3379</v>
      </c>
      <c r="O245" t="s">
        <v>300</v>
      </c>
      <c r="P245" t="s">
        <v>615</v>
      </c>
      <c r="Q245" t="s">
        <v>3380</v>
      </c>
      <c r="R245" s="16">
        <v>42500</v>
      </c>
      <c r="S245" t="s">
        <v>617</v>
      </c>
      <c r="T245">
        <v>2000</v>
      </c>
      <c r="U245" t="s">
        <v>764</v>
      </c>
      <c r="V245" t="s">
        <v>581</v>
      </c>
      <c r="W245" t="s">
        <v>582</v>
      </c>
      <c r="X245" s="16">
        <v>42531</v>
      </c>
      <c r="Y245" t="s">
        <v>583</v>
      </c>
      <c r="Z245" t="s">
        <v>582</v>
      </c>
      <c r="AA245" t="s">
        <v>3381</v>
      </c>
      <c r="AB245" t="s">
        <v>3382</v>
      </c>
      <c r="AC245" t="s">
        <v>3383</v>
      </c>
      <c r="AD245" t="s">
        <v>3384</v>
      </c>
      <c r="AE245" t="s">
        <v>3385</v>
      </c>
      <c r="AF245" t="s">
        <v>3386</v>
      </c>
    </row>
    <row r="246" spans="1:32" x14ac:dyDescent="0.25">
      <c r="A246" t="s">
        <v>3389</v>
      </c>
      <c r="B246" t="s">
        <v>3387</v>
      </c>
      <c r="C246" t="s">
        <v>3032</v>
      </c>
      <c r="D246" t="s">
        <v>539</v>
      </c>
      <c r="E246" s="16">
        <v>31434</v>
      </c>
      <c r="F246" t="s">
        <v>3388</v>
      </c>
      <c r="G246" t="s">
        <v>3390</v>
      </c>
      <c r="H246" t="s">
        <v>201</v>
      </c>
      <c r="I246" t="s">
        <v>3391</v>
      </c>
      <c r="J246" t="s">
        <v>297</v>
      </c>
      <c r="K246" t="s">
        <v>574</v>
      </c>
      <c r="L246" t="s">
        <v>2722</v>
      </c>
      <c r="M246" t="s">
        <v>764</v>
      </c>
      <c r="N246" t="s">
        <v>3392</v>
      </c>
      <c r="O246" t="s">
        <v>300</v>
      </c>
      <c r="P246" t="s">
        <v>649</v>
      </c>
      <c r="Q246" t="s">
        <v>3393</v>
      </c>
      <c r="R246" s="16">
        <v>43282</v>
      </c>
      <c r="S246" t="s">
        <v>617</v>
      </c>
      <c r="T246">
        <v>1500</v>
      </c>
      <c r="U246" t="s">
        <v>633</v>
      </c>
      <c r="V246" t="s">
        <v>667</v>
      </c>
      <c r="W246" t="s">
        <v>582</v>
      </c>
      <c r="X246" s="16">
        <v>43313</v>
      </c>
      <c r="Y246" t="s">
        <v>3394</v>
      </c>
      <c r="Z246" t="s">
        <v>582</v>
      </c>
      <c r="AA246" t="s">
        <v>3395</v>
      </c>
      <c r="AB246" t="s">
        <v>3396</v>
      </c>
      <c r="AC246" t="s">
        <v>3397</v>
      </c>
      <c r="AD246" t="s">
        <v>3398</v>
      </c>
      <c r="AE246" t="s">
        <v>3399</v>
      </c>
      <c r="AF246" t="s">
        <v>3400</v>
      </c>
    </row>
    <row r="247" spans="1:32" x14ac:dyDescent="0.25">
      <c r="A247" t="s">
        <v>3403</v>
      </c>
      <c r="B247" t="s">
        <v>3401</v>
      </c>
      <c r="C247" t="s">
        <v>1497</v>
      </c>
      <c r="D247" t="s">
        <v>538</v>
      </c>
      <c r="E247" s="16">
        <v>34261</v>
      </c>
      <c r="F247" t="s">
        <v>3402</v>
      </c>
      <c r="G247" t="s">
        <v>3404</v>
      </c>
      <c r="H247" t="s">
        <v>229</v>
      </c>
      <c r="I247" t="s">
        <v>3405</v>
      </c>
      <c r="J247" t="s">
        <v>295</v>
      </c>
      <c r="K247" t="s">
        <v>574</v>
      </c>
      <c r="L247" t="s">
        <v>575</v>
      </c>
      <c r="M247" t="s">
        <v>580</v>
      </c>
      <c r="N247" t="s">
        <v>3406</v>
      </c>
      <c r="O247" t="s">
        <v>300</v>
      </c>
      <c r="P247" t="s">
        <v>649</v>
      </c>
      <c r="Q247" t="s">
        <v>3407</v>
      </c>
      <c r="R247" s="16">
        <v>42796</v>
      </c>
      <c r="S247">
        <v>1</v>
      </c>
      <c r="T247">
        <v>1500</v>
      </c>
      <c r="U247" t="s">
        <v>580</v>
      </c>
      <c r="V247" t="s">
        <v>618</v>
      </c>
      <c r="W247" t="s">
        <v>619</v>
      </c>
      <c r="X247" t="s">
        <v>617</v>
      </c>
      <c r="Y247" t="s">
        <v>617</v>
      </c>
      <c r="Z247" t="s">
        <v>582</v>
      </c>
      <c r="AA247" t="s">
        <v>3408</v>
      </c>
      <c r="AB247" t="s">
        <v>3409</v>
      </c>
      <c r="AC247" t="s">
        <v>3410</v>
      </c>
      <c r="AD247" t="s">
        <v>3411</v>
      </c>
      <c r="AE247" t="s">
        <v>3412</v>
      </c>
      <c r="AF247" t="s">
        <v>3413</v>
      </c>
    </row>
    <row r="248" spans="1:32" ht="135" x14ac:dyDescent="0.25">
      <c r="A248" t="s">
        <v>3416</v>
      </c>
      <c r="B248" t="s">
        <v>3414</v>
      </c>
      <c r="C248" t="s">
        <v>1304</v>
      </c>
      <c r="D248" t="s">
        <v>539</v>
      </c>
      <c r="E248" s="16">
        <v>33798</v>
      </c>
      <c r="F248" t="s">
        <v>3415</v>
      </c>
      <c r="G248" t="s">
        <v>197</v>
      </c>
      <c r="H248" t="s">
        <v>611</v>
      </c>
      <c r="I248" t="s">
        <v>3417</v>
      </c>
      <c r="J248" t="s">
        <v>295</v>
      </c>
      <c r="K248" t="s">
        <v>574</v>
      </c>
      <c r="L248" t="s">
        <v>575</v>
      </c>
      <c r="M248" t="s">
        <v>613</v>
      </c>
      <c r="N248" t="s">
        <v>3418</v>
      </c>
      <c r="O248" t="s">
        <v>300</v>
      </c>
      <c r="P248" t="s">
        <v>649</v>
      </c>
      <c r="Q248" t="s">
        <v>3419</v>
      </c>
      <c r="R248" s="16">
        <v>41922</v>
      </c>
      <c r="S248" t="s">
        <v>617</v>
      </c>
      <c r="T248">
        <v>5000</v>
      </c>
      <c r="U248" t="s">
        <v>576</v>
      </c>
      <c r="V248" t="s">
        <v>724</v>
      </c>
      <c r="W248" t="s">
        <v>582</v>
      </c>
      <c r="X248" s="16">
        <v>41997</v>
      </c>
      <c r="Y248" t="s">
        <v>3420</v>
      </c>
      <c r="Z248" t="s">
        <v>582</v>
      </c>
      <c r="AA248" t="s">
        <v>3421</v>
      </c>
      <c r="AB248" t="s">
        <v>3422</v>
      </c>
      <c r="AC248" t="s">
        <v>3423</v>
      </c>
      <c r="AD248" t="s">
        <v>3424</v>
      </c>
      <c r="AE248" s="15" t="s">
        <v>3425</v>
      </c>
      <c r="AF248" t="s">
        <v>3426</v>
      </c>
    </row>
    <row r="249" spans="1:32" x14ac:dyDescent="0.25">
      <c r="A249" t="s">
        <v>3430</v>
      </c>
      <c r="B249" t="s">
        <v>3427</v>
      </c>
      <c r="C249" t="s">
        <v>3428</v>
      </c>
      <c r="D249" t="s">
        <v>539</v>
      </c>
      <c r="E249" s="16">
        <v>33707</v>
      </c>
      <c r="F249" t="s">
        <v>3429</v>
      </c>
      <c r="G249" t="s">
        <v>3431</v>
      </c>
      <c r="H249" t="s">
        <v>227</v>
      </c>
      <c r="I249" t="s">
        <v>3432</v>
      </c>
      <c r="J249" t="s">
        <v>296</v>
      </c>
      <c r="K249" t="s">
        <v>574</v>
      </c>
      <c r="L249" t="s">
        <v>575</v>
      </c>
      <c r="M249" t="s">
        <v>576</v>
      </c>
      <c r="N249" t="s">
        <v>3433</v>
      </c>
      <c r="O249" t="s">
        <v>300</v>
      </c>
      <c r="P249" t="s">
        <v>649</v>
      </c>
      <c r="Q249" t="s">
        <v>3434</v>
      </c>
      <c r="R249" s="16">
        <v>43321</v>
      </c>
      <c r="S249" t="s">
        <v>617</v>
      </c>
      <c r="T249">
        <v>500</v>
      </c>
      <c r="U249" t="s">
        <v>767</v>
      </c>
      <c r="V249" t="s">
        <v>667</v>
      </c>
      <c r="W249" t="s">
        <v>619</v>
      </c>
      <c r="X249" t="s">
        <v>617</v>
      </c>
      <c r="Y249" t="s">
        <v>617</v>
      </c>
      <c r="Z249" t="s">
        <v>582</v>
      </c>
      <c r="AA249" t="s">
        <v>3435</v>
      </c>
      <c r="AB249" t="s">
        <v>3436</v>
      </c>
      <c r="AC249" t="s">
        <v>3437</v>
      </c>
      <c r="AD249" t="s">
        <v>3438</v>
      </c>
      <c r="AE249" t="s">
        <v>3439</v>
      </c>
      <c r="AF249" t="s">
        <v>3440</v>
      </c>
    </row>
    <row r="250" spans="1:32" x14ac:dyDescent="0.25">
      <c r="A250" t="s">
        <v>3443</v>
      </c>
      <c r="B250" t="s">
        <v>3441</v>
      </c>
      <c r="C250" t="s">
        <v>1470</v>
      </c>
      <c r="D250" t="s">
        <v>539</v>
      </c>
      <c r="E250" s="16">
        <v>33850</v>
      </c>
      <c r="F250" t="s">
        <v>3442</v>
      </c>
      <c r="G250" t="s">
        <v>193</v>
      </c>
      <c r="H250" t="s">
        <v>382</v>
      </c>
      <c r="I250" t="s">
        <v>3444</v>
      </c>
      <c r="J250" t="s">
        <v>296</v>
      </c>
      <c r="K250" t="s">
        <v>574</v>
      </c>
      <c r="L250" t="s">
        <v>575</v>
      </c>
      <c r="M250" t="s">
        <v>3247</v>
      </c>
      <c r="N250" t="s">
        <v>3445</v>
      </c>
      <c r="O250" t="s">
        <v>300</v>
      </c>
      <c r="P250" t="s">
        <v>578</v>
      </c>
      <c r="Q250" t="s">
        <v>3446</v>
      </c>
      <c r="R250" s="16">
        <v>42764</v>
      </c>
      <c r="S250">
        <v>2</v>
      </c>
      <c r="T250">
        <v>2500</v>
      </c>
      <c r="U250" t="s">
        <v>633</v>
      </c>
      <c r="V250" t="s">
        <v>618</v>
      </c>
      <c r="W250" t="s">
        <v>582</v>
      </c>
      <c r="X250" s="16">
        <v>42764</v>
      </c>
      <c r="Y250" t="s">
        <v>651</v>
      </c>
      <c r="Z250" t="s">
        <v>582</v>
      </c>
      <c r="AA250" t="s">
        <v>3447</v>
      </c>
      <c r="AB250" t="s">
        <v>3448</v>
      </c>
      <c r="AC250" t="s">
        <v>3449</v>
      </c>
      <c r="AD250" t="s">
        <v>3450</v>
      </c>
      <c r="AE250" t="s">
        <v>3451</v>
      </c>
      <c r="AF250" t="s">
        <v>3452</v>
      </c>
    </row>
    <row r="251" spans="1:32" x14ac:dyDescent="0.25">
      <c r="A251" t="s">
        <v>3455</v>
      </c>
      <c r="B251" t="s">
        <v>1926</v>
      </c>
      <c r="C251" t="s">
        <v>3453</v>
      </c>
      <c r="D251" t="s">
        <v>539</v>
      </c>
      <c r="E251" s="16">
        <v>29114</v>
      </c>
      <c r="F251" t="s">
        <v>3454</v>
      </c>
      <c r="G251" t="s">
        <v>3456</v>
      </c>
      <c r="H251" t="s">
        <v>227</v>
      </c>
      <c r="I251" t="s">
        <v>3457</v>
      </c>
      <c r="J251" t="s">
        <v>295</v>
      </c>
      <c r="K251" t="s">
        <v>574</v>
      </c>
      <c r="L251" t="s">
        <v>575</v>
      </c>
      <c r="M251" t="s">
        <v>633</v>
      </c>
      <c r="N251" t="s">
        <v>3458</v>
      </c>
      <c r="O251" t="s">
        <v>300</v>
      </c>
      <c r="P251" t="s">
        <v>615</v>
      </c>
      <c r="Q251" t="s">
        <v>3459</v>
      </c>
      <c r="R251" s="16">
        <v>38474</v>
      </c>
      <c r="S251">
        <v>3</v>
      </c>
      <c r="T251">
        <v>3000</v>
      </c>
      <c r="U251" t="s">
        <v>633</v>
      </c>
      <c r="V251" t="s">
        <v>581</v>
      </c>
      <c r="W251" t="s">
        <v>582</v>
      </c>
      <c r="X251" s="16">
        <v>41117</v>
      </c>
      <c r="Y251" t="s">
        <v>3460</v>
      </c>
      <c r="Z251" t="s">
        <v>582</v>
      </c>
      <c r="AA251" t="s">
        <v>3461</v>
      </c>
      <c r="AB251" t="s">
        <v>3462</v>
      </c>
      <c r="AC251" t="s">
        <v>3463</v>
      </c>
      <c r="AD251" t="s">
        <v>3464</v>
      </c>
      <c r="AE251" t="s">
        <v>3465</v>
      </c>
      <c r="AF251" t="s">
        <v>3466</v>
      </c>
    </row>
    <row r="252" spans="1:32" x14ac:dyDescent="0.25">
      <c r="A252" t="s">
        <v>3470</v>
      </c>
      <c r="B252" t="s">
        <v>3467</v>
      </c>
      <c r="C252" t="s">
        <v>3468</v>
      </c>
      <c r="D252" t="s">
        <v>539</v>
      </c>
      <c r="E252" s="16">
        <v>34132</v>
      </c>
      <c r="F252" t="s">
        <v>3469</v>
      </c>
      <c r="G252" t="s">
        <v>3471</v>
      </c>
      <c r="H252" t="s">
        <v>806</v>
      </c>
      <c r="I252" t="s">
        <v>3472</v>
      </c>
      <c r="J252" t="s">
        <v>295</v>
      </c>
      <c r="K252" t="s">
        <v>574</v>
      </c>
      <c r="L252" t="s">
        <v>575</v>
      </c>
      <c r="M252" t="s">
        <v>633</v>
      </c>
      <c r="N252" t="s">
        <v>3473</v>
      </c>
      <c r="O252" t="s">
        <v>300</v>
      </c>
      <c r="P252" t="s">
        <v>578</v>
      </c>
      <c r="Q252" t="s">
        <v>3474</v>
      </c>
      <c r="R252" s="16">
        <v>42814</v>
      </c>
      <c r="S252" t="s">
        <v>617</v>
      </c>
      <c r="T252">
        <v>200</v>
      </c>
      <c r="U252" t="s">
        <v>767</v>
      </c>
      <c r="V252" t="s">
        <v>667</v>
      </c>
      <c r="W252" t="s">
        <v>619</v>
      </c>
      <c r="X252" t="s">
        <v>617</v>
      </c>
      <c r="Y252" t="s">
        <v>617</v>
      </c>
      <c r="Z252" t="s">
        <v>582</v>
      </c>
      <c r="AA252" t="s">
        <v>3475</v>
      </c>
      <c r="AB252" t="s">
        <v>3476</v>
      </c>
      <c r="AC252" t="s">
        <v>3477</v>
      </c>
      <c r="AD252" t="s">
        <v>3478</v>
      </c>
      <c r="AE252" t="s">
        <v>3479</v>
      </c>
      <c r="AF252" t="s">
        <v>3480</v>
      </c>
    </row>
    <row r="253" spans="1:32" x14ac:dyDescent="0.25">
      <c r="A253" t="s">
        <v>3470</v>
      </c>
      <c r="B253" t="s">
        <v>3467</v>
      </c>
      <c r="C253" t="s">
        <v>3468</v>
      </c>
      <c r="D253" t="s">
        <v>539</v>
      </c>
      <c r="E253" s="16">
        <v>34132</v>
      </c>
      <c r="F253" t="s">
        <v>3469</v>
      </c>
      <c r="G253" t="s">
        <v>3471</v>
      </c>
      <c r="H253" t="s">
        <v>806</v>
      </c>
      <c r="I253" t="s">
        <v>3472</v>
      </c>
      <c r="J253" t="s">
        <v>295</v>
      </c>
      <c r="K253" t="s">
        <v>574</v>
      </c>
      <c r="L253" t="s">
        <v>575</v>
      </c>
      <c r="M253" t="s">
        <v>633</v>
      </c>
      <c r="N253" t="s">
        <v>3473</v>
      </c>
      <c r="O253" t="s">
        <v>300</v>
      </c>
      <c r="P253" t="s">
        <v>578</v>
      </c>
      <c r="Q253" t="s">
        <v>3474</v>
      </c>
      <c r="R253" s="16">
        <v>42814</v>
      </c>
      <c r="S253" t="s">
        <v>617</v>
      </c>
      <c r="T253">
        <v>200</v>
      </c>
      <c r="U253" t="s">
        <v>767</v>
      </c>
      <c r="V253" t="s">
        <v>667</v>
      </c>
      <c r="W253" t="s">
        <v>619</v>
      </c>
      <c r="X253" t="s">
        <v>617</v>
      </c>
      <c r="Y253" t="s">
        <v>617</v>
      </c>
      <c r="Z253" t="s">
        <v>582</v>
      </c>
      <c r="AA253" t="s">
        <v>3475</v>
      </c>
      <c r="AB253" t="s">
        <v>3476</v>
      </c>
      <c r="AC253" t="s">
        <v>3477</v>
      </c>
      <c r="AD253" t="s">
        <v>3478</v>
      </c>
      <c r="AE253" t="s">
        <v>3479</v>
      </c>
      <c r="AF253" t="s">
        <v>3480</v>
      </c>
    </row>
    <row r="254" spans="1:32" x14ac:dyDescent="0.25">
      <c r="A254" t="s">
        <v>3484</v>
      </c>
      <c r="B254" t="s">
        <v>3481</v>
      </c>
      <c r="C254" t="s">
        <v>3482</v>
      </c>
      <c r="D254" t="s">
        <v>538</v>
      </c>
      <c r="E254" s="16">
        <v>32938</v>
      </c>
      <c r="F254" t="s">
        <v>3483</v>
      </c>
      <c r="G254" t="s">
        <v>457</v>
      </c>
      <c r="H254" t="s">
        <v>382</v>
      </c>
      <c r="I254" t="s">
        <v>3485</v>
      </c>
      <c r="J254" t="s">
        <v>296</v>
      </c>
      <c r="K254" t="s">
        <v>574</v>
      </c>
      <c r="L254" t="s">
        <v>2722</v>
      </c>
      <c r="M254" t="s">
        <v>764</v>
      </c>
      <c r="N254" t="s">
        <v>3486</v>
      </c>
      <c r="O254" t="s">
        <v>300</v>
      </c>
      <c r="P254" t="s">
        <v>578</v>
      </c>
      <c r="Q254" t="s">
        <v>3487</v>
      </c>
      <c r="R254" s="16">
        <v>42922</v>
      </c>
      <c r="S254" t="s">
        <v>617</v>
      </c>
      <c r="T254">
        <v>3000</v>
      </c>
      <c r="U254" t="s">
        <v>767</v>
      </c>
      <c r="V254" t="s">
        <v>667</v>
      </c>
      <c r="W254" t="s">
        <v>582</v>
      </c>
      <c r="X254" s="16">
        <v>42922</v>
      </c>
      <c r="Y254" t="s">
        <v>3420</v>
      </c>
      <c r="Z254" t="s">
        <v>582</v>
      </c>
      <c r="AA254" t="s">
        <v>3488</v>
      </c>
      <c r="AB254" t="s">
        <v>3489</v>
      </c>
      <c r="AC254" t="s">
        <v>3490</v>
      </c>
      <c r="AD254" t="s">
        <v>3491</v>
      </c>
      <c r="AE254" t="s">
        <v>3492</v>
      </c>
      <c r="AF254" t="s">
        <v>3493</v>
      </c>
    </row>
    <row r="255" spans="1:32" x14ac:dyDescent="0.25">
      <c r="A255" t="s">
        <v>3496</v>
      </c>
      <c r="B255" t="s">
        <v>1324</v>
      </c>
      <c r="C255" t="s">
        <v>3494</v>
      </c>
      <c r="D255" t="s">
        <v>539</v>
      </c>
      <c r="E255" s="16">
        <v>34185</v>
      </c>
      <c r="F255" t="s">
        <v>3495</v>
      </c>
      <c r="G255" t="s">
        <v>646</v>
      </c>
      <c r="H255" t="s">
        <v>382</v>
      </c>
      <c r="I255" t="s">
        <v>3497</v>
      </c>
      <c r="J255" t="s">
        <v>297</v>
      </c>
      <c r="K255" t="s">
        <v>574</v>
      </c>
      <c r="L255" t="s">
        <v>575</v>
      </c>
      <c r="M255" t="s">
        <v>764</v>
      </c>
      <c r="N255" t="s">
        <v>3498</v>
      </c>
      <c r="O255" t="s">
        <v>301</v>
      </c>
      <c r="P255" t="s">
        <v>578</v>
      </c>
      <c r="Q255" t="s">
        <v>3499</v>
      </c>
      <c r="R255" s="16">
        <v>42754</v>
      </c>
      <c r="S255">
        <v>2</v>
      </c>
      <c r="T255">
        <v>2465.91</v>
      </c>
      <c r="U255" t="s">
        <v>764</v>
      </c>
      <c r="V255" t="s">
        <v>581</v>
      </c>
      <c r="W255" t="s">
        <v>619</v>
      </c>
      <c r="X255" t="s">
        <v>617</v>
      </c>
      <c r="Y255" t="s">
        <v>3500</v>
      </c>
      <c r="Z255" t="s">
        <v>582</v>
      </c>
      <c r="AA255" t="s">
        <v>3501</v>
      </c>
      <c r="AB255" t="s">
        <v>3502</v>
      </c>
      <c r="AC255" t="s">
        <v>3503</v>
      </c>
      <c r="AD255" t="s">
        <v>3504</v>
      </c>
      <c r="AE255" t="s">
        <v>3505</v>
      </c>
      <c r="AF255" t="s">
        <v>3506</v>
      </c>
    </row>
    <row r="256" spans="1:32" x14ac:dyDescent="0.25">
      <c r="A256" t="s">
        <v>3510</v>
      </c>
      <c r="B256" t="s">
        <v>3507</v>
      </c>
      <c r="C256" t="s">
        <v>3508</v>
      </c>
      <c r="D256" t="s">
        <v>539</v>
      </c>
      <c r="E256" s="16">
        <v>33855</v>
      </c>
      <c r="F256" t="s">
        <v>3509</v>
      </c>
      <c r="G256" t="s">
        <v>3511</v>
      </c>
      <c r="H256" t="s">
        <v>1501</v>
      </c>
      <c r="I256" t="s">
        <v>3512</v>
      </c>
      <c r="J256" t="s">
        <v>1645</v>
      </c>
      <c r="K256" t="s">
        <v>574</v>
      </c>
      <c r="L256" t="s">
        <v>575</v>
      </c>
      <c r="M256" t="s">
        <v>580</v>
      </c>
      <c r="N256" t="s">
        <v>3513</v>
      </c>
      <c r="O256" t="s">
        <v>300</v>
      </c>
      <c r="P256" t="s">
        <v>649</v>
      </c>
      <c r="Q256" t="s">
        <v>3514</v>
      </c>
      <c r="R256" s="16">
        <v>42773</v>
      </c>
      <c r="S256">
        <v>1</v>
      </c>
      <c r="T256">
        <v>800</v>
      </c>
      <c r="U256" t="s">
        <v>580</v>
      </c>
      <c r="V256" t="s">
        <v>618</v>
      </c>
      <c r="W256" t="s">
        <v>619</v>
      </c>
      <c r="X256" t="s">
        <v>617</v>
      </c>
      <c r="Y256" t="s">
        <v>617</v>
      </c>
      <c r="Z256" t="s">
        <v>582</v>
      </c>
      <c r="AA256" t="s">
        <v>3515</v>
      </c>
      <c r="AB256" t="s">
        <v>3516</v>
      </c>
      <c r="AC256" t="s">
        <v>3517</v>
      </c>
      <c r="AD256" t="s">
        <v>3518</v>
      </c>
      <c r="AE256" t="s">
        <v>3519</v>
      </c>
      <c r="AF256" t="s">
        <v>3520</v>
      </c>
    </row>
    <row r="257" spans="1:32" x14ac:dyDescent="0.25">
      <c r="A257" t="s">
        <v>3523</v>
      </c>
      <c r="B257" t="s">
        <v>2460</v>
      </c>
      <c r="C257" t="s">
        <v>3521</v>
      </c>
      <c r="D257" t="s">
        <v>539</v>
      </c>
      <c r="E257" s="16">
        <v>35701</v>
      </c>
      <c r="F257" t="s">
        <v>3522</v>
      </c>
      <c r="G257" t="s">
        <v>3524</v>
      </c>
      <c r="H257" t="s">
        <v>382</v>
      </c>
      <c r="I257" t="s">
        <v>3525</v>
      </c>
      <c r="J257" t="s">
        <v>295</v>
      </c>
      <c r="K257" t="s">
        <v>574</v>
      </c>
      <c r="L257" t="s">
        <v>575</v>
      </c>
      <c r="M257" t="s">
        <v>580</v>
      </c>
      <c r="N257" t="s">
        <v>3526</v>
      </c>
      <c r="O257" t="s">
        <v>300</v>
      </c>
      <c r="P257" t="s">
        <v>649</v>
      </c>
      <c r="Q257" t="s">
        <v>3527</v>
      </c>
      <c r="R257" s="16">
        <v>42595</v>
      </c>
      <c r="S257" t="s">
        <v>617</v>
      </c>
      <c r="T257">
        <v>900</v>
      </c>
      <c r="U257" t="s">
        <v>580</v>
      </c>
      <c r="V257" t="s">
        <v>618</v>
      </c>
      <c r="W257" t="s">
        <v>582</v>
      </c>
      <c r="X257" s="16">
        <v>43284</v>
      </c>
      <c r="Y257" t="s">
        <v>583</v>
      </c>
      <c r="Z257" t="s">
        <v>582</v>
      </c>
      <c r="AA257" t="s">
        <v>3528</v>
      </c>
      <c r="AB257" t="s">
        <v>3529</v>
      </c>
      <c r="AC257" t="s">
        <v>3530</v>
      </c>
      <c r="AD257" t="s">
        <v>3531</v>
      </c>
      <c r="AE257" t="s">
        <v>3532</v>
      </c>
      <c r="AF257" t="s">
        <v>3533</v>
      </c>
    </row>
    <row r="258" spans="1:32" x14ac:dyDescent="0.25">
      <c r="A258" t="s">
        <v>3536</v>
      </c>
      <c r="B258" t="s">
        <v>1469</v>
      </c>
      <c r="C258" t="s">
        <v>3534</v>
      </c>
      <c r="D258" t="s">
        <v>539</v>
      </c>
      <c r="E258" s="16">
        <v>32433</v>
      </c>
      <c r="F258" t="s">
        <v>3535</v>
      </c>
      <c r="G258" t="s">
        <v>3537</v>
      </c>
      <c r="H258" t="s">
        <v>227</v>
      </c>
      <c r="I258" t="s">
        <v>3538</v>
      </c>
      <c r="J258" t="s">
        <v>296</v>
      </c>
      <c r="K258" t="s">
        <v>574</v>
      </c>
      <c r="L258" t="s">
        <v>575</v>
      </c>
      <c r="M258" t="s">
        <v>764</v>
      </c>
      <c r="N258" t="s">
        <v>3539</v>
      </c>
      <c r="O258" t="s">
        <v>300</v>
      </c>
      <c r="P258" t="s">
        <v>649</v>
      </c>
      <c r="Q258" t="s">
        <v>3540</v>
      </c>
      <c r="R258" s="16">
        <v>42901</v>
      </c>
      <c r="S258">
        <v>1</v>
      </c>
      <c r="T258">
        <v>2000</v>
      </c>
      <c r="U258" t="s">
        <v>764</v>
      </c>
      <c r="V258" t="s">
        <v>618</v>
      </c>
      <c r="W258" t="s">
        <v>582</v>
      </c>
      <c r="X258" s="16">
        <v>42922</v>
      </c>
      <c r="Y258" t="s">
        <v>920</v>
      </c>
      <c r="Z258" t="s">
        <v>582</v>
      </c>
      <c r="AA258" t="s">
        <v>3541</v>
      </c>
      <c r="AB258" t="s">
        <v>3542</v>
      </c>
      <c r="AC258" t="s">
        <v>3543</v>
      </c>
      <c r="AD258" t="s">
        <v>3544</v>
      </c>
      <c r="AE258" t="s">
        <v>3545</v>
      </c>
      <c r="AF258" t="s">
        <v>3546</v>
      </c>
    </row>
    <row r="259" spans="1:32" x14ac:dyDescent="0.25">
      <c r="A259" t="s">
        <v>3549</v>
      </c>
      <c r="B259" t="s">
        <v>1278</v>
      </c>
      <c r="C259" t="s">
        <v>3547</v>
      </c>
      <c r="D259" t="s">
        <v>539</v>
      </c>
      <c r="E259" s="16">
        <v>33398</v>
      </c>
      <c r="F259" t="s">
        <v>3548</v>
      </c>
      <c r="G259" t="s">
        <v>3550</v>
      </c>
      <c r="H259" t="s">
        <v>230</v>
      </c>
      <c r="I259" t="s">
        <v>3551</v>
      </c>
      <c r="J259" t="s">
        <v>296</v>
      </c>
      <c r="K259" t="s">
        <v>574</v>
      </c>
      <c r="L259" t="s">
        <v>575</v>
      </c>
      <c r="M259" t="s">
        <v>576</v>
      </c>
      <c r="N259" t="s">
        <v>3552</v>
      </c>
      <c r="O259" t="s">
        <v>301</v>
      </c>
      <c r="P259" t="s">
        <v>615</v>
      </c>
      <c r="Q259" t="s">
        <v>3553</v>
      </c>
      <c r="R259" s="16">
        <v>42647</v>
      </c>
      <c r="S259">
        <v>3</v>
      </c>
      <c r="T259">
        <v>10000</v>
      </c>
      <c r="U259" t="s">
        <v>576</v>
      </c>
      <c r="V259" t="s">
        <v>724</v>
      </c>
      <c r="W259" t="s">
        <v>619</v>
      </c>
      <c r="X259" t="s">
        <v>617</v>
      </c>
      <c r="Y259" t="s">
        <v>617</v>
      </c>
      <c r="Z259" t="s">
        <v>582</v>
      </c>
      <c r="AA259" t="s">
        <v>3554</v>
      </c>
      <c r="AB259" t="s">
        <v>3555</v>
      </c>
      <c r="AC259" t="s">
        <v>3556</v>
      </c>
      <c r="AD259" t="s">
        <v>3557</v>
      </c>
      <c r="AE259" t="s">
        <v>3558</v>
      </c>
      <c r="AF259" t="s">
        <v>3559</v>
      </c>
    </row>
    <row r="260" spans="1:32" x14ac:dyDescent="0.25">
      <c r="A260" t="s">
        <v>3561</v>
      </c>
      <c r="B260" t="s">
        <v>1578</v>
      </c>
      <c r="C260" t="s">
        <v>886</v>
      </c>
      <c r="D260" t="s">
        <v>539</v>
      </c>
      <c r="E260" s="16">
        <v>32986</v>
      </c>
      <c r="F260" t="s">
        <v>3560</v>
      </c>
      <c r="G260" t="s">
        <v>3562</v>
      </c>
      <c r="H260" t="s">
        <v>2359</v>
      </c>
      <c r="I260" t="s">
        <v>3563</v>
      </c>
      <c r="J260" t="s">
        <v>296</v>
      </c>
      <c r="K260" t="s">
        <v>574</v>
      </c>
      <c r="L260" t="s">
        <v>575</v>
      </c>
      <c r="M260" t="s">
        <v>576</v>
      </c>
      <c r="N260" t="s">
        <v>3564</v>
      </c>
      <c r="O260" t="s">
        <v>301</v>
      </c>
      <c r="P260" t="s">
        <v>649</v>
      </c>
      <c r="Q260" t="s">
        <v>3565</v>
      </c>
      <c r="R260" s="16">
        <v>42887</v>
      </c>
      <c r="S260" t="s">
        <v>617</v>
      </c>
      <c r="T260">
        <v>2000</v>
      </c>
      <c r="U260" t="s">
        <v>633</v>
      </c>
      <c r="V260" t="s">
        <v>581</v>
      </c>
      <c r="W260" t="s">
        <v>619</v>
      </c>
      <c r="X260" t="s">
        <v>617</v>
      </c>
      <c r="Y260" t="s">
        <v>617</v>
      </c>
      <c r="Z260" t="s">
        <v>582</v>
      </c>
      <c r="AA260" t="s">
        <v>3566</v>
      </c>
      <c r="AB260" t="s">
        <v>3567</v>
      </c>
      <c r="AC260" t="s">
        <v>3568</v>
      </c>
      <c r="AD260" t="s">
        <v>3569</v>
      </c>
      <c r="AE260" t="s">
        <v>3570</v>
      </c>
      <c r="AF260" t="s">
        <v>3571</v>
      </c>
    </row>
    <row r="261" spans="1:32" x14ac:dyDescent="0.25">
      <c r="A261" t="s">
        <v>3574</v>
      </c>
      <c r="B261" t="s">
        <v>3572</v>
      </c>
      <c r="C261" t="s">
        <v>659</v>
      </c>
      <c r="D261" t="s">
        <v>539</v>
      </c>
      <c r="E261" s="16">
        <v>30746</v>
      </c>
      <c r="F261" t="s">
        <v>3573</v>
      </c>
      <c r="G261" t="s">
        <v>931</v>
      </c>
      <c r="H261" t="s">
        <v>382</v>
      </c>
      <c r="I261" t="s">
        <v>3575</v>
      </c>
      <c r="J261" t="s">
        <v>297</v>
      </c>
      <c r="K261" t="s">
        <v>574</v>
      </c>
      <c r="L261" t="s">
        <v>575</v>
      </c>
      <c r="M261" t="s">
        <v>633</v>
      </c>
      <c r="N261" t="s">
        <v>3576</v>
      </c>
      <c r="O261" t="s">
        <v>300</v>
      </c>
      <c r="P261" t="s">
        <v>578</v>
      </c>
      <c r="Q261" t="s">
        <v>3577</v>
      </c>
      <c r="R261" s="16">
        <v>42948</v>
      </c>
      <c r="S261" t="s">
        <v>617</v>
      </c>
      <c r="T261">
        <v>400</v>
      </c>
      <c r="U261" t="s">
        <v>767</v>
      </c>
      <c r="V261" t="s">
        <v>581</v>
      </c>
      <c r="W261" t="s">
        <v>619</v>
      </c>
      <c r="X261" t="s">
        <v>617</v>
      </c>
      <c r="Y261" t="s">
        <v>617</v>
      </c>
      <c r="Z261" t="s">
        <v>582</v>
      </c>
      <c r="AA261" t="s">
        <v>3578</v>
      </c>
      <c r="AB261" t="s">
        <v>3579</v>
      </c>
      <c r="AC261" t="s">
        <v>3580</v>
      </c>
      <c r="AD261" t="s">
        <v>3581</v>
      </c>
      <c r="AE261" t="s">
        <v>3582</v>
      </c>
      <c r="AF261" t="s">
        <v>3583</v>
      </c>
    </row>
    <row r="262" spans="1:32" x14ac:dyDescent="0.25">
      <c r="A262" t="s">
        <v>3586</v>
      </c>
      <c r="B262" t="s">
        <v>3584</v>
      </c>
      <c r="C262" t="s">
        <v>1735</v>
      </c>
      <c r="D262" t="s">
        <v>539</v>
      </c>
      <c r="E262" s="16">
        <v>31848</v>
      </c>
      <c r="F262" t="s">
        <v>3585</v>
      </c>
      <c r="G262" t="s">
        <v>214</v>
      </c>
      <c r="H262" t="s">
        <v>229</v>
      </c>
      <c r="I262" t="s">
        <v>3587</v>
      </c>
      <c r="J262" t="s">
        <v>296</v>
      </c>
      <c r="K262" t="s">
        <v>574</v>
      </c>
      <c r="L262" t="s">
        <v>1045</v>
      </c>
      <c r="M262" t="s">
        <v>633</v>
      </c>
      <c r="N262" t="s">
        <v>3588</v>
      </c>
      <c r="O262" t="s">
        <v>300</v>
      </c>
      <c r="P262" t="s">
        <v>649</v>
      </c>
      <c r="Q262" t="s">
        <v>3589</v>
      </c>
      <c r="R262" s="16">
        <v>42875</v>
      </c>
      <c r="S262">
        <v>1</v>
      </c>
      <c r="T262">
        <v>500</v>
      </c>
      <c r="U262" t="s">
        <v>633</v>
      </c>
      <c r="V262" t="s">
        <v>581</v>
      </c>
      <c r="W262" t="s">
        <v>619</v>
      </c>
      <c r="X262" t="s">
        <v>617</v>
      </c>
      <c r="Y262" t="s">
        <v>3590</v>
      </c>
      <c r="Z262" t="s">
        <v>582</v>
      </c>
      <c r="AA262" t="s">
        <v>3591</v>
      </c>
      <c r="AB262" t="s">
        <v>3592</v>
      </c>
      <c r="AC262" t="s">
        <v>3593</v>
      </c>
      <c r="AD262" t="s">
        <v>3594</v>
      </c>
      <c r="AE262" t="s">
        <v>3595</v>
      </c>
      <c r="AF262" t="s">
        <v>3596</v>
      </c>
    </row>
    <row r="263" spans="1:32" x14ac:dyDescent="0.25">
      <c r="A263" t="s">
        <v>97</v>
      </c>
      <c r="B263" t="s">
        <v>3597</v>
      </c>
      <c r="C263" t="s">
        <v>3598</v>
      </c>
      <c r="D263" t="s">
        <v>539</v>
      </c>
      <c r="E263" s="16">
        <v>30453</v>
      </c>
      <c r="F263" t="s">
        <v>157</v>
      </c>
      <c r="G263" t="s">
        <v>206</v>
      </c>
      <c r="H263" t="s">
        <v>851</v>
      </c>
      <c r="I263" t="s">
        <v>260</v>
      </c>
      <c r="J263" t="s">
        <v>297</v>
      </c>
      <c r="K263" t="s">
        <v>574</v>
      </c>
      <c r="L263" t="s">
        <v>1268</v>
      </c>
      <c r="M263" t="s">
        <v>767</v>
      </c>
      <c r="N263" t="s">
        <v>3599</v>
      </c>
      <c r="O263" t="s">
        <v>301</v>
      </c>
      <c r="P263" t="s">
        <v>578</v>
      </c>
      <c r="Q263" t="s">
        <v>3600</v>
      </c>
      <c r="R263" s="16">
        <v>43072</v>
      </c>
      <c r="S263">
        <v>6</v>
      </c>
      <c r="T263">
        <v>2000</v>
      </c>
      <c r="U263" t="s">
        <v>767</v>
      </c>
      <c r="V263" t="s">
        <v>667</v>
      </c>
      <c r="W263" t="s">
        <v>619</v>
      </c>
      <c r="X263" t="s">
        <v>617</v>
      </c>
      <c r="Y263" t="s">
        <v>617</v>
      </c>
      <c r="Z263" t="s">
        <v>582</v>
      </c>
      <c r="AA263" t="s">
        <v>3601</v>
      </c>
      <c r="AB263" t="s">
        <v>3602</v>
      </c>
      <c r="AC263" t="s">
        <v>3603</v>
      </c>
      <c r="AD263" t="s">
        <v>3604</v>
      </c>
      <c r="AE263" t="s">
        <v>3605</v>
      </c>
      <c r="AF263" t="s">
        <v>3606</v>
      </c>
    </row>
    <row r="264" spans="1:32" x14ac:dyDescent="0.25">
      <c r="A264" t="s">
        <v>462</v>
      </c>
      <c r="B264" t="s">
        <v>2050</v>
      </c>
      <c r="C264" t="s">
        <v>3607</v>
      </c>
      <c r="D264" t="s">
        <v>539</v>
      </c>
      <c r="E264" s="16">
        <v>33684</v>
      </c>
      <c r="F264" t="s">
        <v>3608</v>
      </c>
      <c r="G264" t="s">
        <v>3609</v>
      </c>
      <c r="H264" t="s">
        <v>226</v>
      </c>
      <c r="I264" t="s">
        <v>3610</v>
      </c>
      <c r="J264" t="s">
        <v>295</v>
      </c>
      <c r="K264" t="s">
        <v>574</v>
      </c>
      <c r="L264" t="s">
        <v>575</v>
      </c>
      <c r="M264" t="s">
        <v>764</v>
      </c>
      <c r="N264" t="s">
        <v>3611</v>
      </c>
      <c r="O264" t="s">
        <v>300</v>
      </c>
      <c r="P264" t="s">
        <v>649</v>
      </c>
      <c r="Q264" t="s">
        <v>1699</v>
      </c>
      <c r="R264" s="16">
        <v>41591</v>
      </c>
      <c r="S264" t="s">
        <v>617</v>
      </c>
      <c r="T264">
        <v>3000</v>
      </c>
      <c r="U264" t="s">
        <v>764</v>
      </c>
      <c r="V264" t="s">
        <v>618</v>
      </c>
      <c r="W264" t="s">
        <v>582</v>
      </c>
      <c r="X264" s="16">
        <v>42151</v>
      </c>
      <c r="Y264" t="s">
        <v>617</v>
      </c>
      <c r="Z264" t="s">
        <v>582</v>
      </c>
      <c r="AA264" t="s">
        <v>3612</v>
      </c>
      <c r="AB264" t="s">
        <v>3613</v>
      </c>
      <c r="AC264" t="s">
        <v>3614</v>
      </c>
      <c r="AD264" t="s">
        <v>3615</v>
      </c>
      <c r="AE264" t="s">
        <v>3616</v>
      </c>
      <c r="AF264" t="s">
        <v>3617</v>
      </c>
    </row>
    <row r="265" spans="1:32" x14ac:dyDescent="0.25">
      <c r="A265" t="s">
        <v>462</v>
      </c>
      <c r="B265" t="s">
        <v>2050</v>
      </c>
      <c r="C265" t="s">
        <v>3607</v>
      </c>
      <c r="D265" t="s">
        <v>539</v>
      </c>
      <c r="E265" s="16">
        <v>33684</v>
      </c>
      <c r="F265" t="s">
        <v>3608</v>
      </c>
      <c r="G265" t="s">
        <v>3609</v>
      </c>
      <c r="H265" t="s">
        <v>226</v>
      </c>
      <c r="I265" t="s">
        <v>3610</v>
      </c>
      <c r="J265" t="s">
        <v>295</v>
      </c>
      <c r="K265" t="s">
        <v>574</v>
      </c>
      <c r="L265" t="s">
        <v>575</v>
      </c>
      <c r="M265" t="s">
        <v>764</v>
      </c>
      <c r="N265" t="s">
        <v>3611</v>
      </c>
      <c r="O265" t="s">
        <v>300</v>
      </c>
      <c r="P265" t="s">
        <v>649</v>
      </c>
      <c r="Q265" t="s">
        <v>1699</v>
      </c>
      <c r="R265" s="16">
        <v>41591</v>
      </c>
      <c r="S265" t="s">
        <v>617</v>
      </c>
      <c r="T265">
        <v>3000</v>
      </c>
      <c r="U265" t="s">
        <v>764</v>
      </c>
      <c r="V265" t="s">
        <v>618</v>
      </c>
      <c r="W265" t="s">
        <v>582</v>
      </c>
      <c r="X265" s="16">
        <v>42151</v>
      </c>
      <c r="Y265" t="s">
        <v>617</v>
      </c>
      <c r="Z265" t="s">
        <v>582</v>
      </c>
      <c r="AA265" t="s">
        <v>3612</v>
      </c>
      <c r="AB265" t="s">
        <v>3613</v>
      </c>
      <c r="AC265" t="s">
        <v>3614</v>
      </c>
      <c r="AD265" t="s">
        <v>3615</v>
      </c>
      <c r="AE265" t="s">
        <v>3616</v>
      </c>
      <c r="AF265" t="s">
        <v>3617</v>
      </c>
    </row>
    <row r="266" spans="1:32" x14ac:dyDescent="0.25">
      <c r="A266" t="s">
        <v>120</v>
      </c>
      <c r="B266" t="s">
        <v>3618</v>
      </c>
      <c r="C266" t="s">
        <v>3619</v>
      </c>
      <c r="D266" t="s">
        <v>539</v>
      </c>
      <c r="E266" s="16">
        <v>32027</v>
      </c>
      <c r="F266" t="s">
        <v>180</v>
      </c>
      <c r="G266" t="s">
        <v>218</v>
      </c>
      <c r="H266" t="s">
        <v>233</v>
      </c>
      <c r="I266" t="s">
        <v>283</v>
      </c>
      <c r="J266" t="s">
        <v>297</v>
      </c>
      <c r="K266" t="s">
        <v>574</v>
      </c>
      <c r="L266" t="s">
        <v>1268</v>
      </c>
      <c r="M266" t="s">
        <v>576</v>
      </c>
      <c r="N266" t="s">
        <v>3620</v>
      </c>
      <c r="O266" t="s">
        <v>302</v>
      </c>
      <c r="P266" t="s">
        <v>615</v>
      </c>
      <c r="Q266" t="s">
        <v>3621</v>
      </c>
      <c r="R266" s="16">
        <v>37278</v>
      </c>
      <c r="S266">
        <v>1</v>
      </c>
      <c r="T266">
        <v>2400</v>
      </c>
      <c r="U266" t="s">
        <v>764</v>
      </c>
      <c r="V266" t="s">
        <v>618</v>
      </c>
      <c r="W266" t="s">
        <v>619</v>
      </c>
      <c r="X266" t="s">
        <v>617</v>
      </c>
      <c r="Y266" t="s">
        <v>3622</v>
      </c>
      <c r="Z266" t="s">
        <v>582</v>
      </c>
      <c r="AA266" t="s">
        <v>3623</v>
      </c>
      <c r="AB266" t="s">
        <v>3624</v>
      </c>
      <c r="AC266" t="s">
        <v>3625</v>
      </c>
      <c r="AD266" t="s">
        <v>3626</v>
      </c>
      <c r="AE266" t="s">
        <v>361</v>
      </c>
      <c r="AF266" t="s">
        <v>3627</v>
      </c>
    </row>
    <row r="267" spans="1:32" x14ac:dyDescent="0.25">
      <c r="A267" t="s">
        <v>3631</v>
      </c>
      <c r="B267" t="s">
        <v>3628</v>
      </c>
      <c r="C267" t="s">
        <v>3629</v>
      </c>
      <c r="D267" t="s">
        <v>538</v>
      </c>
      <c r="E267" s="16">
        <v>31887</v>
      </c>
      <c r="F267" t="s">
        <v>3630</v>
      </c>
      <c r="G267" t="s">
        <v>3632</v>
      </c>
      <c r="H267" t="s">
        <v>851</v>
      </c>
      <c r="I267" t="s">
        <v>3633</v>
      </c>
      <c r="J267" t="s">
        <v>296</v>
      </c>
      <c r="K267" t="s">
        <v>574</v>
      </c>
      <c r="L267" t="s">
        <v>575</v>
      </c>
      <c r="M267" t="s">
        <v>580</v>
      </c>
      <c r="N267" t="s">
        <v>3634</v>
      </c>
      <c r="O267" t="s">
        <v>301</v>
      </c>
      <c r="P267" t="s">
        <v>649</v>
      </c>
      <c r="Q267" t="s">
        <v>3635</v>
      </c>
      <c r="R267" s="16">
        <v>42229</v>
      </c>
      <c r="S267" t="s">
        <v>617</v>
      </c>
      <c r="T267">
        <v>0</v>
      </c>
      <c r="U267" t="s">
        <v>767</v>
      </c>
      <c r="V267" t="s">
        <v>667</v>
      </c>
      <c r="W267" t="s">
        <v>582</v>
      </c>
      <c r="X267" s="16">
        <v>42229</v>
      </c>
      <c r="Y267" t="s">
        <v>651</v>
      </c>
      <c r="Z267" t="s">
        <v>582</v>
      </c>
      <c r="AA267" t="s">
        <v>3636</v>
      </c>
      <c r="AB267" t="s">
        <v>3637</v>
      </c>
      <c r="AC267" t="s">
        <v>3638</v>
      </c>
      <c r="AD267" t="s">
        <v>3639</v>
      </c>
      <c r="AE267" t="s">
        <v>3640</v>
      </c>
      <c r="AF267" t="s">
        <v>3641</v>
      </c>
    </row>
    <row r="268" spans="1:32" x14ac:dyDescent="0.25">
      <c r="A268" t="s">
        <v>3645</v>
      </c>
      <c r="B268" t="s">
        <v>3642</v>
      </c>
      <c r="C268" t="s">
        <v>3643</v>
      </c>
      <c r="D268" t="s">
        <v>539</v>
      </c>
      <c r="E268" s="16">
        <v>30373</v>
      </c>
      <c r="F268" t="s">
        <v>3644</v>
      </c>
      <c r="G268" t="s">
        <v>201</v>
      </c>
      <c r="H268" t="s">
        <v>201</v>
      </c>
      <c r="I268" t="s">
        <v>3646</v>
      </c>
      <c r="J268" t="s">
        <v>297</v>
      </c>
      <c r="K268" t="s">
        <v>574</v>
      </c>
      <c r="L268" t="s">
        <v>575</v>
      </c>
      <c r="M268" t="s">
        <v>767</v>
      </c>
      <c r="N268" t="s">
        <v>3647</v>
      </c>
      <c r="O268" t="s">
        <v>300</v>
      </c>
      <c r="P268" t="s">
        <v>649</v>
      </c>
      <c r="Q268" t="s">
        <v>3648</v>
      </c>
      <c r="R268" s="16">
        <v>42942</v>
      </c>
      <c r="S268">
        <v>1</v>
      </c>
      <c r="T268">
        <v>2200</v>
      </c>
      <c r="U268" t="s">
        <v>767</v>
      </c>
      <c r="V268" t="s">
        <v>667</v>
      </c>
      <c r="W268" t="s">
        <v>582</v>
      </c>
      <c r="X268" s="16">
        <v>42899</v>
      </c>
      <c r="Y268" t="s">
        <v>3649</v>
      </c>
      <c r="Z268" t="s">
        <v>582</v>
      </c>
      <c r="AA268" t="s">
        <v>3650</v>
      </c>
      <c r="AB268" t="s">
        <v>3651</v>
      </c>
      <c r="AC268" t="s">
        <v>3652</v>
      </c>
      <c r="AD268" t="s">
        <v>3653</v>
      </c>
      <c r="AE268" t="s">
        <v>3654</v>
      </c>
      <c r="AF268" t="s">
        <v>3655</v>
      </c>
    </row>
    <row r="269" spans="1:32" x14ac:dyDescent="0.25">
      <c r="A269" t="s">
        <v>3659</v>
      </c>
      <c r="B269" t="s">
        <v>3656</v>
      </c>
      <c r="C269" t="s">
        <v>3657</v>
      </c>
      <c r="D269" t="s">
        <v>539</v>
      </c>
      <c r="E269" s="16">
        <v>32280</v>
      </c>
      <c r="F269" t="s">
        <v>3658</v>
      </c>
      <c r="G269" t="s">
        <v>3660</v>
      </c>
      <c r="H269" t="s">
        <v>2436</v>
      </c>
      <c r="I269" t="s">
        <v>3661</v>
      </c>
      <c r="J269" t="s">
        <v>297</v>
      </c>
      <c r="K269" t="s">
        <v>574</v>
      </c>
      <c r="L269" t="s">
        <v>575</v>
      </c>
      <c r="M269" t="s">
        <v>767</v>
      </c>
      <c r="N269" t="s">
        <v>3662</v>
      </c>
      <c r="O269" t="s">
        <v>300</v>
      </c>
      <c r="P269" t="s">
        <v>649</v>
      </c>
      <c r="Q269" t="s">
        <v>3663</v>
      </c>
      <c r="R269" s="16">
        <v>43327</v>
      </c>
      <c r="S269" t="s">
        <v>617</v>
      </c>
      <c r="T269">
        <v>150</v>
      </c>
      <c r="U269" t="s">
        <v>633</v>
      </c>
      <c r="V269" t="s">
        <v>2790</v>
      </c>
      <c r="W269" t="s">
        <v>619</v>
      </c>
      <c r="X269" t="s">
        <v>617</v>
      </c>
      <c r="Y269" t="s">
        <v>617</v>
      </c>
      <c r="Z269" t="s">
        <v>582</v>
      </c>
      <c r="AA269" t="s">
        <v>3664</v>
      </c>
      <c r="AB269" t="s">
        <v>3665</v>
      </c>
      <c r="AC269" t="s">
        <v>3666</v>
      </c>
      <c r="AD269" t="s">
        <v>3667</v>
      </c>
      <c r="AE269" t="s">
        <v>3668</v>
      </c>
      <c r="AF269" t="s">
        <v>3669</v>
      </c>
    </row>
    <row r="270" spans="1:32" x14ac:dyDescent="0.25">
      <c r="A270" t="s">
        <v>91</v>
      </c>
      <c r="B270" t="s">
        <v>3670</v>
      </c>
      <c r="C270" t="s">
        <v>1497</v>
      </c>
      <c r="D270" t="s">
        <v>538</v>
      </c>
      <c r="E270" s="16">
        <v>36650</v>
      </c>
      <c r="F270" t="s">
        <v>151</v>
      </c>
      <c r="G270" t="s">
        <v>3671</v>
      </c>
      <c r="H270" t="s">
        <v>230</v>
      </c>
      <c r="I270" t="s">
        <v>254</v>
      </c>
      <c r="J270" t="s">
        <v>298</v>
      </c>
      <c r="K270" t="s">
        <v>574</v>
      </c>
      <c r="L270" t="s">
        <v>575</v>
      </c>
      <c r="M270" t="s">
        <v>633</v>
      </c>
      <c r="N270" t="s">
        <v>47</v>
      </c>
      <c r="O270" t="s">
        <v>300</v>
      </c>
      <c r="P270" t="s">
        <v>615</v>
      </c>
      <c r="Q270" t="s">
        <v>1871</v>
      </c>
      <c r="R270" s="16">
        <v>42309</v>
      </c>
      <c r="S270" t="s">
        <v>617</v>
      </c>
      <c r="T270">
        <v>550</v>
      </c>
      <c r="U270" t="s">
        <v>633</v>
      </c>
      <c r="V270" t="s">
        <v>618</v>
      </c>
      <c r="W270" t="s">
        <v>619</v>
      </c>
      <c r="X270" t="s">
        <v>617</v>
      </c>
      <c r="Y270" t="s">
        <v>617</v>
      </c>
      <c r="Z270" t="s">
        <v>582</v>
      </c>
      <c r="AA270" t="s">
        <v>3672</v>
      </c>
      <c r="AB270" t="s">
        <v>3673</v>
      </c>
      <c r="AC270" t="s">
        <v>327</v>
      </c>
      <c r="AD270" t="s">
        <v>3674</v>
      </c>
      <c r="AE270" t="s">
        <v>3675</v>
      </c>
      <c r="AF270" t="s">
        <v>3676</v>
      </c>
    </row>
    <row r="271" spans="1:32" x14ac:dyDescent="0.25">
      <c r="A271" t="s">
        <v>91</v>
      </c>
      <c r="B271" t="s">
        <v>3670</v>
      </c>
      <c r="C271" t="s">
        <v>1497</v>
      </c>
      <c r="D271" t="s">
        <v>538</v>
      </c>
      <c r="E271" s="16">
        <v>36650</v>
      </c>
      <c r="F271" t="s">
        <v>151</v>
      </c>
      <c r="G271" t="s">
        <v>3671</v>
      </c>
      <c r="H271" t="s">
        <v>230</v>
      </c>
      <c r="I271" t="s">
        <v>254</v>
      </c>
      <c r="J271" t="s">
        <v>298</v>
      </c>
      <c r="K271" t="s">
        <v>574</v>
      </c>
      <c r="L271" t="s">
        <v>575</v>
      </c>
      <c r="M271" t="s">
        <v>633</v>
      </c>
      <c r="N271" t="s">
        <v>47</v>
      </c>
      <c r="O271" t="s">
        <v>300</v>
      </c>
      <c r="P271" t="s">
        <v>615</v>
      </c>
      <c r="Q271" t="s">
        <v>1871</v>
      </c>
      <c r="R271" s="16">
        <v>42309</v>
      </c>
      <c r="S271" t="s">
        <v>617</v>
      </c>
      <c r="T271">
        <v>550</v>
      </c>
      <c r="U271" t="s">
        <v>633</v>
      </c>
      <c r="V271" t="s">
        <v>618</v>
      </c>
      <c r="W271" t="s">
        <v>619</v>
      </c>
      <c r="X271" t="s">
        <v>617</v>
      </c>
      <c r="Y271" t="s">
        <v>617</v>
      </c>
      <c r="Z271" t="s">
        <v>582</v>
      </c>
      <c r="AA271" t="s">
        <v>3672</v>
      </c>
      <c r="AB271" t="s">
        <v>3673</v>
      </c>
      <c r="AC271" t="s">
        <v>327</v>
      </c>
      <c r="AD271" t="s">
        <v>3674</v>
      </c>
      <c r="AE271" t="s">
        <v>3675</v>
      </c>
      <c r="AF271" t="s">
        <v>3676</v>
      </c>
    </row>
    <row r="272" spans="1:32" x14ac:dyDescent="0.25">
      <c r="A272" t="s">
        <v>91</v>
      </c>
      <c r="B272" t="s">
        <v>3670</v>
      </c>
      <c r="C272" t="s">
        <v>1497</v>
      </c>
      <c r="D272" t="s">
        <v>538</v>
      </c>
      <c r="E272" s="16">
        <v>36650</v>
      </c>
      <c r="F272" t="s">
        <v>151</v>
      </c>
      <c r="G272" t="s">
        <v>3671</v>
      </c>
      <c r="H272" t="s">
        <v>230</v>
      </c>
      <c r="I272" t="s">
        <v>254</v>
      </c>
      <c r="J272" t="s">
        <v>298</v>
      </c>
      <c r="K272" t="s">
        <v>574</v>
      </c>
      <c r="L272" t="s">
        <v>575</v>
      </c>
      <c r="M272" t="s">
        <v>633</v>
      </c>
      <c r="N272" t="s">
        <v>47</v>
      </c>
      <c r="O272" t="s">
        <v>300</v>
      </c>
      <c r="P272" t="s">
        <v>615</v>
      </c>
      <c r="Q272" t="s">
        <v>1871</v>
      </c>
      <c r="R272" s="16">
        <v>42309</v>
      </c>
      <c r="S272" t="s">
        <v>617</v>
      </c>
      <c r="T272">
        <v>550</v>
      </c>
      <c r="U272" t="s">
        <v>633</v>
      </c>
      <c r="V272" t="s">
        <v>618</v>
      </c>
      <c r="W272" t="s">
        <v>619</v>
      </c>
      <c r="X272" t="s">
        <v>617</v>
      </c>
      <c r="Y272" t="s">
        <v>617</v>
      </c>
      <c r="Z272" t="s">
        <v>582</v>
      </c>
      <c r="AA272" t="s">
        <v>3672</v>
      </c>
      <c r="AB272" t="s">
        <v>3673</v>
      </c>
      <c r="AC272" t="s">
        <v>327</v>
      </c>
      <c r="AD272" t="s">
        <v>3674</v>
      </c>
      <c r="AE272" t="s">
        <v>3675</v>
      </c>
      <c r="AF272" t="s">
        <v>3676</v>
      </c>
    </row>
    <row r="273" spans="1:32" x14ac:dyDescent="0.25">
      <c r="A273" t="s">
        <v>3680</v>
      </c>
      <c r="B273" t="s">
        <v>3677</v>
      </c>
      <c r="C273" t="s">
        <v>3678</v>
      </c>
      <c r="D273" t="s">
        <v>539</v>
      </c>
      <c r="E273" s="16">
        <v>32433</v>
      </c>
      <c r="F273" t="s">
        <v>3679</v>
      </c>
      <c r="G273" t="s">
        <v>382</v>
      </c>
      <c r="H273" t="s">
        <v>382</v>
      </c>
      <c r="I273" t="s">
        <v>3681</v>
      </c>
      <c r="J273" t="s">
        <v>295</v>
      </c>
      <c r="K273" t="s">
        <v>574</v>
      </c>
      <c r="L273" t="s">
        <v>575</v>
      </c>
      <c r="M273" t="s">
        <v>576</v>
      </c>
      <c r="N273" t="s">
        <v>3682</v>
      </c>
      <c r="O273" t="s">
        <v>300</v>
      </c>
      <c r="P273" t="s">
        <v>578</v>
      </c>
      <c r="Q273" t="s">
        <v>3683</v>
      </c>
      <c r="R273" s="16">
        <v>42949</v>
      </c>
      <c r="S273" t="s">
        <v>617</v>
      </c>
      <c r="T273">
        <v>3000</v>
      </c>
      <c r="U273" t="s">
        <v>767</v>
      </c>
      <c r="V273" t="s">
        <v>581</v>
      </c>
      <c r="W273" t="s">
        <v>619</v>
      </c>
      <c r="X273" t="s">
        <v>617</v>
      </c>
      <c r="Y273" t="s">
        <v>617</v>
      </c>
      <c r="Z273" t="s">
        <v>582</v>
      </c>
      <c r="AA273" t="s">
        <v>3684</v>
      </c>
      <c r="AB273" t="s">
        <v>3685</v>
      </c>
      <c r="AC273" t="s">
        <v>3686</v>
      </c>
      <c r="AD273" t="s">
        <v>3687</v>
      </c>
      <c r="AE273" t="s">
        <v>3688</v>
      </c>
      <c r="AF273" t="s">
        <v>3689</v>
      </c>
    </row>
    <row r="274" spans="1:32" x14ac:dyDescent="0.25">
      <c r="A274" t="s">
        <v>3693</v>
      </c>
      <c r="B274" t="s">
        <v>3690</v>
      </c>
      <c r="C274" t="s">
        <v>3691</v>
      </c>
      <c r="D274" t="s">
        <v>538</v>
      </c>
      <c r="E274" s="16">
        <v>27941</v>
      </c>
      <c r="F274" t="s">
        <v>3692</v>
      </c>
      <c r="G274" t="s">
        <v>521</v>
      </c>
      <c r="H274" t="s">
        <v>226</v>
      </c>
      <c r="I274" t="s">
        <v>3694</v>
      </c>
      <c r="J274" t="s">
        <v>298</v>
      </c>
      <c r="K274" t="s">
        <v>574</v>
      </c>
      <c r="L274" t="s">
        <v>1045</v>
      </c>
      <c r="M274" t="s">
        <v>764</v>
      </c>
      <c r="N274" t="s">
        <v>3695</v>
      </c>
      <c r="O274" t="s">
        <v>300</v>
      </c>
      <c r="P274" t="s">
        <v>649</v>
      </c>
      <c r="Q274" t="s">
        <v>3696</v>
      </c>
      <c r="R274" s="16">
        <v>43256</v>
      </c>
      <c r="S274" t="s">
        <v>617</v>
      </c>
      <c r="T274">
        <v>2000</v>
      </c>
      <c r="U274" t="s">
        <v>764</v>
      </c>
      <c r="V274" t="s">
        <v>581</v>
      </c>
      <c r="W274" t="s">
        <v>582</v>
      </c>
      <c r="X274" s="16">
        <v>43256</v>
      </c>
      <c r="Y274" t="s">
        <v>3697</v>
      </c>
      <c r="Z274" t="s">
        <v>582</v>
      </c>
      <c r="AA274" t="s">
        <v>3698</v>
      </c>
      <c r="AB274" t="s">
        <v>3699</v>
      </c>
      <c r="AC274" t="s">
        <v>3700</v>
      </c>
      <c r="AD274" t="s">
        <v>3701</v>
      </c>
      <c r="AE274" t="s">
        <v>3702</v>
      </c>
      <c r="AF274" t="s">
        <v>3703</v>
      </c>
    </row>
    <row r="275" spans="1:32" x14ac:dyDescent="0.25">
      <c r="A275" t="s">
        <v>3707</v>
      </c>
      <c r="B275" t="s">
        <v>3704</v>
      </c>
      <c r="C275" t="s">
        <v>3705</v>
      </c>
      <c r="D275" t="s">
        <v>538</v>
      </c>
      <c r="E275" s="16">
        <v>32178</v>
      </c>
      <c r="F275" t="s">
        <v>3706</v>
      </c>
      <c r="G275" t="s">
        <v>457</v>
      </c>
      <c r="H275" t="s">
        <v>382</v>
      </c>
      <c r="I275" t="s">
        <v>3708</v>
      </c>
      <c r="J275" t="s">
        <v>297</v>
      </c>
      <c r="K275" t="s">
        <v>574</v>
      </c>
      <c r="L275" t="s">
        <v>575</v>
      </c>
      <c r="M275" t="s">
        <v>580</v>
      </c>
      <c r="N275" t="s">
        <v>3709</v>
      </c>
      <c r="O275" t="s">
        <v>300</v>
      </c>
      <c r="P275" t="s">
        <v>578</v>
      </c>
      <c r="Q275" t="s">
        <v>3710</v>
      </c>
      <c r="R275" s="16">
        <v>42125</v>
      </c>
      <c r="S275" t="s">
        <v>617</v>
      </c>
      <c r="T275">
        <v>3000</v>
      </c>
      <c r="U275" t="s">
        <v>580</v>
      </c>
      <c r="V275" t="s">
        <v>581</v>
      </c>
      <c r="W275" t="s">
        <v>582</v>
      </c>
      <c r="X275" s="16">
        <v>42668</v>
      </c>
      <c r="Y275" t="s">
        <v>583</v>
      </c>
      <c r="Z275" t="s">
        <v>582</v>
      </c>
      <c r="AA275" t="s">
        <v>3711</v>
      </c>
      <c r="AB275" t="s">
        <v>3712</v>
      </c>
      <c r="AC275" t="s">
        <v>3713</v>
      </c>
      <c r="AD275" t="s">
        <v>3714</v>
      </c>
      <c r="AE275" t="s">
        <v>3715</v>
      </c>
      <c r="AF275" t="s">
        <v>3716</v>
      </c>
    </row>
    <row r="276" spans="1:32" x14ac:dyDescent="0.25">
      <c r="A276" t="s">
        <v>505</v>
      </c>
      <c r="B276" t="s">
        <v>3717</v>
      </c>
      <c r="C276" t="s">
        <v>3718</v>
      </c>
      <c r="D276" t="s">
        <v>538</v>
      </c>
      <c r="E276" s="16">
        <v>31345</v>
      </c>
      <c r="F276" t="s">
        <v>3719</v>
      </c>
      <c r="G276" t="s">
        <v>3720</v>
      </c>
      <c r="H276" t="s">
        <v>806</v>
      </c>
      <c r="I276" t="s">
        <v>3721</v>
      </c>
      <c r="J276" t="s">
        <v>296</v>
      </c>
      <c r="K276" t="s">
        <v>574</v>
      </c>
      <c r="L276" t="s">
        <v>575</v>
      </c>
      <c r="M276" t="s">
        <v>720</v>
      </c>
      <c r="N276" t="s">
        <v>3722</v>
      </c>
      <c r="O276" t="s">
        <v>300</v>
      </c>
      <c r="P276" t="s">
        <v>649</v>
      </c>
      <c r="Q276" t="s">
        <v>3723</v>
      </c>
      <c r="R276" s="16">
        <v>42370</v>
      </c>
      <c r="S276" t="s">
        <v>617</v>
      </c>
      <c r="T276">
        <v>2000</v>
      </c>
      <c r="U276" t="s">
        <v>576</v>
      </c>
      <c r="V276" t="s">
        <v>581</v>
      </c>
      <c r="W276" t="s">
        <v>582</v>
      </c>
      <c r="X276" s="16">
        <v>43132</v>
      </c>
      <c r="Y276" t="s">
        <v>583</v>
      </c>
      <c r="Z276" t="s">
        <v>582</v>
      </c>
      <c r="AA276" t="s">
        <v>3724</v>
      </c>
      <c r="AB276" t="s">
        <v>3725</v>
      </c>
      <c r="AC276" t="s">
        <v>3726</v>
      </c>
      <c r="AD276" t="s">
        <v>3727</v>
      </c>
      <c r="AE276" t="s">
        <v>3728</v>
      </c>
      <c r="AF276" t="s">
        <v>3729</v>
      </c>
    </row>
    <row r="277" spans="1:32" x14ac:dyDescent="0.25">
      <c r="A277" t="s">
        <v>88</v>
      </c>
      <c r="B277" t="s">
        <v>3730</v>
      </c>
      <c r="C277" t="s">
        <v>3731</v>
      </c>
      <c r="D277" t="s">
        <v>538</v>
      </c>
      <c r="E277" s="16">
        <v>34235</v>
      </c>
      <c r="F277" t="s">
        <v>148</v>
      </c>
      <c r="G277" t="s">
        <v>203</v>
      </c>
      <c r="H277" t="s">
        <v>806</v>
      </c>
      <c r="I277" t="s">
        <v>253</v>
      </c>
      <c r="J277" t="s">
        <v>295</v>
      </c>
      <c r="K277" t="s">
        <v>574</v>
      </c>
      <c r="L277" t="s">
        <v>575</v>
      </c>
      <c r="M277" t="s">
        <v>580</v>
      </c>
      <c r="N277" t="s">
        <v>3732</v>
      </c>
      <c r="O277" t="s">
        <v>301</v>
      </c>
      <c r="P277" t="s">
        <v>649</v>
      </c>
      <c r="Q277" t="s">
        <v>3733</v>
      </c>
      <c r="R277" s="16">
        <v>43197</v>
      </c>
      <c r="S277" t="s">
        <v>617</v>
      </c>
      <c r="T277">
        <v>2400</v>
      </c>
      <c r="U277" t="s">
        <v>580</v>
      </c>
      <c r="V277" t="s">
        <v>581</v>
      </c>
      <c r="W277" t="s">
        <v>617</v>
      </c>
      <c r="X277" s="16">
        <v>43285</v>
      </c>
      <c r="Y277" t="s">
        <v>3734</v>
      </c>
      <c r="Z277" t="s">
        <v>582</v>
      </c>
      <c r="AA277" t="s">
        <v>3735</v>
      </c>
      <c r="AB277" t="s">
        <v>3736</v>
      </c>
      <c r="AC277" t="s">
        <v>3737</v>
      </c>
      <c r="AD277" t="s">
        <v>3738</v>
      </c>
      <c r="AE277" t="s">
        <v>3739</v>
      </c>
      <c r="AF277" t="s">
        <v>3740</v>
      </c>
    </row>
    <row r="278" spans="1:32" x14ac:dyDescent="0.25">
      <c r="A278" t="s">
        <v>3743</v>
      </c>
      <c r="B278" t="s">
        <v>3741</v>
      </c>
      <c r="C278" t="s">
        <v>1304</v>
      </c>
      <c r="D278" t="s">
        <v>539</v>
      </c>
      <c r="E278" s="16">
        <v>32566</v>
      </c>
      <c r="F278" t="s">
        <v>3742</v>
      </c>
      <c r="G278" t="s">
        <v>3744</v>
      </c>
      <c r="H278" t="s">
        <v>232</v>
      </c>
      <c r="I278" t="s">
        <v>3745</v>
      </c>
      <c r="J278" t="s">
        <v>295</v>
      </c>
      <c r="K278" t="s">
        <v>574</v>
      </c>
      <c r="L278" t="s">
        <v>575</v>
      </c>
      <c r="M278" t="s">
        <v>764</v>
      </c>
      <c r="N278" t="s">
        <v>3746</v>
      </c>
      <c r="O278" t="s">
        <v>301</v>
      </c>
      <c r="P278" t="s">
        <v>578</v>
      </c>
      <c r="Q278" t="s">
        <v>3747</v>
      </c>
      <c r="R278" s="16">
        <v>41369</v>
      </c>
      <c r="S278">
        <v>2</v>
      </c>
      <c r="T278">
        <v>5000</v>
      </c>
      <c r="U278" t="s">
        <v>764</v>
      </c>
      <c r="V278" t="s">
        <v>618</v>
      </c>
      <c r="W278" t="s">
        <v>582</v>
      </c>
      <c r="X278" s="16">
        <v>41517</v>
      </c>
      <c r="Y278" t="s">
        <v>1116</v>
      </c>
      <c r="Z278" t="s">
        <v>582</v>
      </c>
      <c r="AA278" t="s">
        <v>3748</v>
      </c>
      <c r="AB278" t="s">
        <v>3749</v>
      </c>
      <c r="AC278" t="s">
        <v>3750</v>
      </c>
      <c r="AD278" t="s">
        <v>3751</v>
      </c>
      <c r="AE278" t="s">
        <v>3752</v>
      </c>
      <c r="AF278" t="s">
        <v>3753</v>
      </c>
    </row>
    <row r="279" spans="1:32" x14ac:dyDescent="0.25">
      <c r="A279" t="s">
        <v>3756</v>
      </c>
      <c r="B279" t="s">
        <v>3754</v>
      </c>
      <c r="C279" t="s">
        <v>3124</v>
      </c>
      <c r="D279" t="s">
        <v>538</v>
      </c>
      <c r="E279" s="16">
        <v>33339</v>
      </c>
      <c r="F279" t="s">
        <v>3755</v>
      </c>
      <c r="G279" t="s">
        <v>2761</v>
      </c>
      <c r="H279" t="s">
        <v>229</v>
      </c>
      <c r="I279" t="s">
        <v>3757</v>
      </c>
      <c r="J279" t="s">
        <v>295</v>
      </c>
      <c r="K279" t="s">
        <v>574</v>
      </c>
      <c r="L279" t="s">
        <v>575</v>
      </c>
      <c r="M279" t="s">
        <v>576</v>
      </c>
      <c r="N279" t="s">
        <v>3758</v>
      </c>
      <c r="O279" t="s">
        <v>301</v>
      </c>
      <c r="P279" t="s">
        <v>649</v>
      </c>
      <c r="Q279" t="s">
        <v>3759</v>
      </c>
      <c r="R279" s="16">
        <v>42653</v>
      </c>
      <c r="S279">
        <v>1</v>
      </c>
      <c r="T279">
        <v>3400</v>
      </c>
      <c r="U279" t="s">
        <v>633</v>
      </c>
      <c r="V279" t="s">
        <v>581</v>
      </c>
      <c r="W279" t="s">
        <v>582</v>
      </c>
      <c r="X279" s="16">
        <v>42653</v>
      </c>
      <c r="Y279" t="s">
        <v>2933</v>
      </c>
      <c r="Z279" t="s">
        <v>582</v>
      </c>
      <c r="AA279" t="s">
        <v>3760</v>
      </c>
      <c r="AB279" t="s">
        <v>3761</v>
      </c>
      <c r="AC279" t="s">
        <v>3762</v>
      </c>
      <c r="AD279" t="s">
        <v>3763</v>
      </c>
      <c r="AE279" t="s">
        <v>3764</v>
      </c>
      <c r="AF279" t="s">
        <v>3765</v>
      </c>
    </row>
    <row r="280" spans="1:32" x14ac:dyDescent="0.25">
      <c r="A280" t="s">
        <v>3769</v>
      </c>
      <c r="B280" t="s">
        <v>3766</v>
      </c>
      <c r="C280" t="s">
        <v>3767</v>
      </c>
      <c r="D280" t="s">
        <v>538</v>
      </c>
      <c r="E280" s="16">
        <v>33213</v>
      </c>
      <c r="F280" t="s">
        <v>3768</v>
      </c>
      <c r="G280" t="s">
        <v>3770</v>
      </c>
      <c r="H280" t="s">
        <v>382</v>
      </c>
      <c r="I280" t="s">
        <v>3771</v>
      </c>
      <c r="J280" t="s">
        <v>2230</v>
      </c>
      <c r="K280" t="s">
        <v>574</v>
      </c>
      <c r="L280" t="s">
        <v>575</v>
      </c>
      <c r="M280" t="s">
        <v>576</v>
      </c>
      <c r="N280" t="s">
        <v>3772</v>
      </c>
      <c r="O280" t="s">
        <v>300</v>
      </c>
      <c r="P280" t="s">
        <v>578</v>
      </c>
      <c r="Q280" t="s">
        <v>3773</v>
      </c>
      <c r="R280" s="16">
        <v>43352</v>
      </c>
      <c r="S280" t="s">
        <v>617</v>
      </c>
      <c r="T280">
        <v>3500</v>
      </c>
      <c r="U280" t="s">
        <v>723</v>
      </c>
      <c r="V280" t="s">
        <v>581</v>
      </c>
      <c r="W280" t="s">
        <v>582</v>
      </c>
      <c r="X280" s="16">
        <v>43273</v>
      </c>
      <c r="Y280" t="s">
        <v>583</v>
      </c>
      <c r="Z280" t="s">
        <v>582</v>
      </c>
      <c r="AA280" t="s">
        <v>3774</v>
      </c>
      <c r="AB280" t="s">
        <v>3775</v>
      </c>
      <c r="AC280" t="s">
        <v>3776</v>
      </c>
      <c r="AD280" t="s">
        <v>3777</v>
      </c>
      <c r="AE280" t="s">
        <v>3778</v>
      </c>
      <c r="AF280" t="s">
        <v>3779</v>
      </c>
    </row>
    <row r="281" spans="1:32" x14ac:dyDescent="0.25">
      <c r="A281" t="s">
        <v>81</v>
      </c>
      <c r="B281" t="s">
        <v>3780</v>
      </c>
      <c r="C281" t="s">
        <v>3781</v>
      </c>
      <c r="D281" t="s">
        <v>539</v>
      </c>
      <c r="E281" s="16">
        <v>30628</v>
      </c>
      <c r="F281" t="s">
        <v>141</v>
      </c>
      <c r="G281" t="s">
        <v>382</v>
      </c>
      <c r="H281" t="s">
        <v>1844</v>
      </c>
      <c r="I281" t="s">
        <v>244</v>
      </c>
      <c r="J281" t="s">
        <v>295</v>
      </c>
      <c r="K281" t="s">
        <v>574</v>
      </c>
      <c r="L281" t="s">
        <v>575</v>
      </c>
      <c r="M281" t="s">
        <v>723</v>
      </c>
      <c r="N281" t="s">
        <v>64</v>
      </c>
      <c r="O281" t="s">
        <v>300</v>
      </c>
      <c r="P281" t="s">
        <v>649</v>
      </c>
      <c r="Q281" t="s">
        <v>3782</v>
      </c>
      <c r="R281" s="16">
        <v>41153</v>
      </c>
      <c r="S281">
        <v>1</v>
      </c>
      <c r="T281">
        <v>8000</v>
      </c>
      <c r="U281" t="s">
        <v>723</v>
      </c>
      <c r="V281" t="s">
        <v>618</v>
      </c>
      <c r="W281" t="s">
        <v>582</v>
      </c>
      <c r="X281" s="16">
        <v>41512</v>
      </c>
      <c r="Y281" t="s">
        <v>2933</v>
      </c>
      <c r="Z281" t="s">
        <v>582</v>
      </c>
      <c r="AA281" t="s">
        <v>3783</v>
      </c>
      <c r="AB281" t="s">
        <v>3784</v>
      </c>
      <c r="AC281" t="s">
        <v>3785</v>
      </c>
      <c r="AD281" t="s">
        <v>3786</v>
      </c>
      <c r="AE281" t="s">
        <v>351</v>
      </c>
      <c r="AF281" t="s">
        <v>3787</v>
      </c>
    </row>
    <row r="282" spans="1:32" x14ac:dyDescent="0.25">
      <c r="A282" t="s">
        <v>3790</v>
      </c>
      <c r="B282" t="s">
        <v>715</v>
      </c>
      <c r="C282" t="s">
        <v>3788</v>
      </c>
      <c r="D282" t="s">
        <v>538</v>
      </c>
      <c r="E282" s="16">
        <v>31310</v>
      </c>
      <c r="F282" t="s">
        <v>3789</v>
      </c>
      <c r="G282" t="s">
        <v>216</v>
      </c>
      <c r="H282" t="s">
        <v>232</v>
      </c>
      <c r="I282" t="s">
        <v>3791</v>
      </c>
      <c r="J282" t="s">
        <v>297</v>
      </c>
      <c r="K282" t="s">
        <v>574</v>
      </c>
      <c r="L282" t="s">
        <v>575</v>
      </c>
      <c r="M282" t="s">
        <v>633</v>
      </c>
      <c r="N282" t="s">
        <v>3792</v>
      </c>
      <c r="O282" t="s">
        <v>301</v>
      </c>
      <c r="P282" t="s">
        <v>578</v>
      </c>
      <c r="Q282">
        <v>4</v>
      </c>
      <c r="R282" s="16">
        <v>42693</v>
      </c>
      <c r="S282" t="s">
        <v>617</v>
      </c>
      <c r="T282">
        <v>500</v>
      </c>
      <c r="U282" t="s">
        <v>767</v>
      </c>
      <c r="V282" t="s">
        <v>581</v>
      </c>
      <c r="W282" t="s">
        <v>582</v>
      </c>
      <c r="X282" s="16">
        <v>42693</v>
      </c>
      <c r="Y282" t="s">
        <v>651</v>
      </c>
      <c r="Z282" t="s">
        <v>582</v>
      </c>
      <c r="AA282" t="s">
        <v>3793</v>
      </c>
      <c r="AB282" t="s">
        <v>3794</v>
      </c>
      <c r="AC282" t="s">
        <v>3795</v>
      </c>
      <c r="AD282" t="s">
        <v>3796</v>
      </c>
      <c r="AE282" t="s">
        <v>3797</v>
      </c>
      <c r="AF282" t="s">
        <v>3798</v>
      </c>
    </row>
    <row r="283" spans="1:32" x14ac:dyDescent="0.25">
      <c r="A283" t="s">
        <v>98</v>
      </c>
      <c r="B283" t="s">
        <v>3799</v>
      </c>
      <c r="C283" t="s">
        <v>3800</v>
      </c>
      <c r="D283" t="s">
        <v>539</v>
      </c>
      <c r="E283" s="16">
        <v>29838</v>
      </c>
      <c r="F283" t="s">
        <v>158</v>
      </c>
      <c r="G283" t="s">
        <v>382</v>
      </c>
      <c r="H283" t="s">
        <v>382</v>
      </c>
      <c r="I283" t="s">
        <v>261</v>
      </c>
      <c r="J283" t="s">
        <v>298</v>
      </c>
      <c r="K283" t="s">
        <v>574</v>
      </c>
      <c r="L283" t="s">
        <v>1045</v>
      </c>
      <c r="M283" t="s">
        <v>764</v>
      </c>
      <c r="N283" t="s">
        <v>3801</v>
      </c>
      <c r="O283" t="s">
        <v>300</v>
      </c>
      <c r="P283" t="s">
        <v>578</v>
      </c>
      <c r="Q283" t="s">
        <v>3802</v>
      </c>
      <c r="R283" s="16">
        <v>42036</v>
      </c>
      <c r="S283">
        <v>1</v>
      </c>
      <c r="T283">
        <v>3000</v>
      </c>
      <c r="U283" t="s">
        <v>767</v>
      </c>
      <c r="V283" t="s">
        <v>618</v>
      </c>
      <c r="W283" t="s">
        <v>619</v>
      </c>
      <c r="X283" t="s">
        <v>617</v>
      </c>
      <c r="Y283" t="s">
        <v>617</v>
      </c>
      <c r="Z283" t="s">
        <v>582</v>
      </c>
      <c r="AA283" t="s">
        <v>3803</v>
      </c>
      <c r="AB283" t="s">
        <v>3804</v>
      </c>
      <c r="AC283" t="s">
        <v>329</v>
      </c>
      <c r="AD283" t="s">
        <v>3805</v>
      </c>
      <c r="AE283" t="s">
        <v>3806</v>
      </c>
      <c r="AF283" t="s">
        <v>3807</v>
      </c>
    </row>
    <row r="284" spans="1:32" x14ac:dyDescent="0.25">
      <c r="A284" t="s">
        <v>3811</v>
      </c>
      <c r="B284" t="s">
        <v>3808</v>
      </c>
      <c r="C284" t="s">
        <v>3809</v>
      </c>
      <c r="D284" t="s">
        <v>539</v>
      </c>
      <c r="E284" s="16">
        <v>28156</v>
      </c>
      <c r="F284" t="s">
        <v>3810</v>
      </c>
      <c r="G284" t="s">
        <v>382</v>
      </c>
      <c r="H284" t="s">
        <v>382</v>
      </c>
      <c r="I284" t="s">
        <v>3812</v>
      </c>
      <c r="J284" t="s">
        <v>297</v>
      </c>
      <c r="K284" t="s">
        <v>574</v>
      </c>
      <c r="L284" t="s">
        <v>575</v>
      </c>
      <c r="M284" t="s">
        <v>596</v>
      </c>
      <c r="N284" t="s">
        <v>3813</v>
      </c>
      <c r="O284" t="s">
        <v>300</v>
      </c>
      <c r="P284" t="s">
        <v>578</v>
      </c>
      <c r="Q284" t="s">
        <v>3814</v>
      </c>
      <c r="R284" s="16">
        <v>40778</v>
      </c>
      <c r="S284">
        <v>1</v>
      </c>
      <c r="T284">
        <v>4500</v>
      </c>
      <c r="U284" t="s">
        <v>723</v>
      </c>
      <c r="V284" t="s">
        <v>618</v>
      </c>
      <c r="W284" t="s">
        <v>582</v>
      </c>
      <c r="X284" s="16">
        <v>40778</v>
      </c>
      <c r="Y284" t="s">
        <v>1179</v>
      </c>
      <c r="Z284" t="s">
        <v>582</v>
      </c>
      <c r="AA284" t="s">
        <v>3815</v>
      </c>
      <c r="AB284" t="s">
        <v>3816</v>
      </c>
      <c r="AC284" t="s">
        <v>3817</v>
      </c>
      <c r="AD284" t="s">
        <v>3818</v>
      </c>
      <c r="AE284" t="s">
        <v>3819</v>
      </c>
      <c r="AF284" t="s">
        <v>3820</v>
      </c>
    </row>
    <row r="285" spans="1:32" x14ac:dyDescent="0.25">
      <c r="A285" t="s">
        <v>3824</v>
      </c>
      <c r="B285" t="s">
        <v>3821</v>
      </c>
      <c r="C285" t="s">
        <v>3822</v>
      </c>
      <c r="D285" t="s">
        <v>539</v>
      </c>
      <c r="E285" s="16">
        <v>35422</v>
      </c>
      <c r="F285" t="s">
        <v>3823</v>
      </c>
      <c r="G285" t="s">
        <v>214</v>
      </c>
      <c r="H285" t="s">
        <v>229</v>
      </c>
      <c r="I285" t="s">
        <v>3825</v>
      </c>
      <c r="J285" t="s">
        <v>297</v>
      </c>
      <c r="K285" t="s">
        <v>574</v>
      </c>
      <c r="L285" t="s">
        <v>575</v>
      </c>
      <c r="M285" t="s">
        <v>3247</v>
      </c>
      <c r="N285" t="s">
        <v>3826</v>
      </c>
      <c r="O285" t="s">
        <v>300</v>
      </c>
      <c r="P285" t="s">
        <v>578</v>
      </c>
      <c r="Q285" t="s">
        <v>3827</v>
      </c>
      <c r="R285" s="16">
        <v>42508</v>
      </c>
      <c r="S285">
        <v>1</v>
      </c>
      <c r="T285">
        <v>900</v>
      </c>
      <c r="U285" t="s">
        <v>633</v>
      </c>
      <c r="V285" t="s">
        <v>581</v>
      </c>
      <c r="W285" t="s">
        <v>582</v>
      </c>
      <c r="X285" s="16">
        <v>42508</v>
      </c>
      <c r="Y285" t="s">
        <v>1955</v>
      </c>
      <c r="Z285" t="s">
        <v>582</v>
      </c>
      <c r="AA285" t="s">
        <v>3828</v>
      </c>
      <c r="AB285" t="s">
        <v>3829</v>
      </c>
      <c r="AC285" t="s">
        <v>3830</v>
      </c>
      <c r="AD285" t="s">
        <v>3831</v>
      </c>
      <c r="AE285" t="s">
        <v>3832</v>
      </c>
      <c r="AF285" t="s">
        <v>3833</v>
      </c>
    </row>
    <row r="286" spans="1:32" x14ac:dyDescent="0.25">
      <c r="A286" t="s">
        <v>3837</v>
      </c>
      <c r="B286" t="s">
        <v>3834</v>
      </c>
      <c r="C286" t="s">
        <v>3835</v>
      </c>
      <c r="D286" t="s">
        <v>539</v>
      </c>
      <c r="E286" s="16">
        <v>30000</v>
      </c>
      <c r="F286" t="s">
        <v>3836</v>
      </c>
      <c r="G286" t="s">
        <v>3838</v>
      </c>
      <c r="H286" t="s">
        <v>382</v>
      </c>
      <c r="I286" t="s">
        <v>3839</v>
      </c>
      <c r="J286" t="s">
        <v>297</v>
      </c>
      <c r="K286" t="s">
        <v>574</v>
      </c>
      <c r="L286" t="s">
        <v>575</v>
      </c>
      <c r="M286" t="s">
        <v>2215</v>
      </c>
      <c r="N286" t="s">
        <v>3840</v>
      </c>
      <c r="O286" t="s">
        <v>301</v>
      </c>
      <c r="P286" t="s">
        <v>578</v>
      </c>
      <c r="Q286" t="s">
        <v>3841</v>
      </c>
      <c r="R286" s="16">
        <v>42644</v>
      </c>
      <c r="S286">
        <v>3</v>
      </c>
      <c r="T286">
        <v>600</v>
      </c>
      <c r="U286" t="s">
        <v>767</v>
      </c>
      <c r="V286" t="s">
        <v>581</v>
      </c>
      <c r="W286" t="s">
        <v>619</v>
      </c>
      <c r="X286" t="s">
        <v>617</v>
      </c>
      <c r="Y286" t="s">
        <v>617</v>
      </c>
      <c r="Z286" t="s">
        <v>582</v>
      </c>
      <c r="AA286" t="s">
        <v>3842</v>
      </c>
      <c r="AB286" t="s">
        <v>3843</v>
      </c>
      <c r="AC286" t="s">
        <v>3844</v>
      </c>
      <c r="AD286" t="s">
        <v>3845</v>
      </c>
      <c r="AE286" t="s">
        <v>3846</v>
      </c>
      <c r="AF286" t="s">
        <v>3847</v>
      </c>
    </row>
    <row r="287" spans="1:32" x14ac:dyDescent="0.25">
      <c r="A287" t="s">
        <v>3849</v>
      </c>
      <c r="B287" t="s">
        <v>1734</v>
      </c>
      <c r="C287" t="s">
        <v>2886</v>
      </c>
      <c r="D287" t="s">
        <v>539</v>
      </c>
      <c r="E287" s="16">
        <v>34777</v>
      </c>
      <c r="F287" t="s">
        <v>3848</v>
      </c>
      <c r="G287" t="s">
        <v>382</v>
      </c>
      <c r="H287" t="s">
        <v>382</v>
      </c>
      <c r="I287" t="s">
        <v>3850</v>
      </c>
      <c r="J287" t="s">
        <v>297</v>
      </c>
      <c r="K287" t="s">
        <v>574</v>
      </c>
      <c r="L287" t="s">
        <v>575</v>
      </c>
      <c r="M287" t="s">
        <v>633</v>
      </c>
      <c r="N287" t="s">
        <v>3851</v>
      </c>
      <c r="O287" t="s">
        <v>300</v>
      </c>
      <c r="P287" t="s">
        <v>615</v>
      </c>
      <c r="Q287" t="s">
        <v>3852</v>
      </c>
      <c r="R287" s="16">
        <v>43191</v>
      </c>
      <c r="S287" t="s">
        <v>617</v>
      </c>
      <c r="T287">
        <v>300</v>
      </c>
      <c r="U287" t="s">
        <v>767</v>
      </c>
      <c r="V287" t="s">
        <v>667</v>
      </c>
      <c r="W287" t="s">
        <v>619</v>
      </c>
      <c r="X287" t="s">
        <v>617</v>
      </c>
      <c r="Y287" t="s">
        <v>3853</v>
      </c>
      <c r="Z287" t="s">
        <v>582</v>
      </c>
      <c r="AA287" t="s">
        <v>3854</v>
      </c>
      <c r="AB287" t="s">
        <v>3855</v>
      </c>
      <c r="AC287" t="s">
        <v>3856</v>
      </c>
      <c r="AD287" t="s">
        <v>3857</v>
      </c>
      <c r="AE287" t="s">
        <v>3858</v>
      </c>
      <c r="AF287" t="s">
        <v>3859</v>
      </c>
    </row>
    <row r="288" spans="1:32" x14ac:dyDescent="0.25">
      <c r="A288" t="s">
        <v>527</v>
      </c>
      <c r="B288" t="s">
        <v>3860</v>
      </c>
      <c r="C288" t="s">
        <v>3861</v>
      </c>
      <c r="D288" t="s">
        <v>539</v>
      </c>
      <c r="E288" s="16">
        <v>25951</v>
      </c>
      <c r="F288" t="s">
        <v>3862</v>
      </c>
      <c r="G288" t="s">
        <v>382</v>
      </c>
      <c r="H288" t="s">
        <v>382</v>
      </c>
      <c r="I288" t="s">
        <v>3863</v>
      </c>
      <c r="J288" t="s">
        <v>297</v>
      </c>
      <c r="K288" t="s">
        <v>574</v>
      </c>
      <c r="L288" t="s">
        <v>575</v>
      </c>
      <c r="M288" t="s">
        <v>767</v>
      </c>
      <c r="N288" t="s">
        <v>3864</v>
      </c>
      <c r="O288" t="s">
        <v>300</v>
      </c>
      <c r="P288" t="s">
        <v>578</v>
      </c>
      <c r="Q288" t="s">
        <v>3865</v>
      </c>
      <c r="R288" s="16">
        <v>41579</v>
      </c>
      <c r="S288">
        <v>3</v>
      </c>
      <c r="T288">
        <v>100</v>
      </c>
      <c r="U288" t="s">
        <v>767</v>
      </c>
      <c r="V288" t="s">
        <v>667</v>
      </c>
      <c r="W288" t="s">
        <v>619</v>
      </c>
      <c r="X288" t="s">
        <v>617</v>
      </c>
      <c r="Y288" t="s">
        <v>617</v>
      </c>
      <c r="Z288" t="s">
        <v>582</v>
      </c>
      <c r="AA288" t="s">
        <v>3866</v>
      </c>
      <c r="AB288" t="s">
        <v>3867</v>
      </c>
      <c r="AC288" t="s">
        <v>3868</v>
      </c>
      <c r="AD288" t="s">
        <v>3869</v>
      </c>
      <c r="AE288" t="s">
        <v>3870</v>
      </c>
      <c r="AF288" t="s">
        <v>3871</v>
      </c>
    </row>
    <row r="289" spans="1:32" x14ac:dyDescent="0.25">
      <c r="A289" t="s">
        <v>3873</v>
      </c>
      <c r="B289" t="s">
        <v>1841</v>
      </c>
      <c r="C289" t="s">
        <v>2226</v>
      </c>
      <c r="D289" t="s">
        <v>538</v>
      </c>
      <c r="E289" s="16">
        <v>30756</v>
      </c>
      <c r="F289" t="s">
        <v>3872</v>
      </c>
      <c r="G289" t="s">
        <v>1790</v>
      </c>
      <c r="H289" t="s">
        <v>225</v>
      </c>
      <c r="I289" t="s">
        <v>3874</v>
      </c>
      <c r="J289" t="s">
        <v>295</v>
      </c>
      <c r="K289" t="s">
        <v>574</v>
      </c>
      <c r="L289" t="s">
        <v>575</v>
      </c>
      <c r="M289" t="s">
        <v>576</v>
      </c>
      <c r="N289" t="s">
        <v>3875</v>
      </c>
      <c r="O289" t="s">
        <v>300</v>
      </c>
      <c r="P289" t="s">
        <v>578</v>
      </c>
      <c r="Q289" t="s">
        <v>3876</v>
      </c>
      <c r="R289" s="16">
        <v>42936</v>
      </c>
      <c r="S289">
        <v>5</v>
      </c>
      <c r="T289">
        <v>2500</v>
      </c>
      <c r="U289" t="s">
        <v>723</v>
      </c>
      <c r="V289" t="s">
        <v>618</v>
      </c>
      <c r="W289" t="s">
        <v>582</v>
      </c>
      <c r="X289" s="16">
        <v>43322</v>
      </c>
      <c r="Y289" t="s">
        <v>3877</v>
      </c>
      <c r="Z289" t="s">
        <v>582</v>
      </c>
      <c r="AA289" t="s">
        <v>3878</v>
      </c>
      <c r="AB289" t="s">
        <v>3879</v>
      </c>
      <c r="AC289" t="s">
        <v>3880</v>
      </c>
      <c r="AD289" t="s">
        <v>3881</v>
      </c>
      <c r="AE289" t="s">
        <v>3882</v>
      </c>
      <c r="AF289" t="s">
        <v>3883</v>
      </c>
    </row>
    <row r="290" spans="1:32" x14ac:dyDescent="0.25">
      <c r="A290" t="s">
        <v>3887</v>
      </c>
      <c r="B290" t="s">
        <v>3884</v>
      </c>
      <c r="C290" t="s">
        <v>3885</v>
      </c>
      <c r="D290" t="s">
        <v>539</v>
      </c>
      <c r="E290" s="16">
        <v>34604</v>
      </c>
      <c r="F290" t="s">
        <v>3886</v>
      </c>
      <c r="G290" t="s">
        <v>3888</v>
      </c>
      <c r="H290" t="s">
        <v>382</v>
      </c>
      <c r="I290" t="s">
        <v>3889</v>
      </c>
      <c r="J290" t="s">
        <v>297</v>
      </c>
      <c r="K290" t="s">
        <v>574</v>
      </c>
      <c r="L290" t="s">
        <v>575</v>
      </c>
      <c r="M290" t="s">
        <v>767</v>
      </c>
      <c r="N290" t="s">
        <v>3890</v>
      </c>
      <c r="O290" t="s">
        <v>300</v>
      </c>
      <c r="P290" t="s">
        <v>615</v>
      </c>
      <c r="Q290" t="s">
        <v>3891</v>
      </c>
      <c r="R290" s="16">
        <v>43161</v>
      </c>
      <c r="S290">
        <v>1</v>
      </c>
      <c r="T290">
        <v>1000</v>
      </c>
      <c r="U290" t="s">
        <v>767</v>
      </c>
      <c r="V290" t="s">
        <v>667</v>
      </c>
      <c r="W290" t="s">
        <v>619</v>
      </c>
      <c r="X290" t="s">
        <v>617</v>
      </c>
      <c r="Y290" t="s">
        <v>617</v>
      </c>
      <c r="Z290" t="s">
        <v>582</v>
      </c>
      <c r="AA290" t="s">
        <v>3892</v>
      </c>
      <c r="AB290" t="s">
        <v>3893</v>
      </c>
      <c r="AC290" t="s">
        <v>326</v>
      </c>
      <c r="AD290" t="s">
        <v>338</v>
      </c>
      <c r="AE290" t="s">
        <v>355</v>
      </c>
      <c r="AF290" t="s">
        <v>3894</v>
      </c>
    </row>
    <row r="291" spans="1:32" x14ac:dyDescent="0.25">
      <c r="A291" t="s">
        <v>3887</v>
      </c>
      <c r="B291" t="s">
        <v>3884</v>
      </c>
      <c r="C291" t="s">
        <v>3885</v>
      </c>
      <c r="D291" t="s">
        <v>539</v>
      </c>
      <c r="E291" s="16">
        <v>34604</v>
      </c>
      <c r="F291" t="s">
        <v>3886</v>
      </c>
      <c r="G291" t="s">
        <v>3888</v>
      </c>
      <c r="H291" t="s">
        <v>382</v>
      </c>
      <c r="I291" t="s">
        <v>3889</v>
      </c>
      <c r="J291" t="s">
        <v>297</v>
      </c>
      <c r="K291" t="s">
        <v>574</v>
      </c>
      <c r="L291" t="s">
        <v>575</v>
      </c>
      <c r="M291" t="s">
        <v>767</v>
      </c>
      <c r="N291" t="s">
        <v>3890</v>
      </c>
      <c r="O291" t="s">
        <v>300</v>
      </c>
      <c r="P291" t="s">
        <v>615</v>
      </c>
      <c r="Q291" t="s">
        <v>3891</v>
      </c>
      <c r="R291" s="16">
        <v>43161</v>
      </c>
      <c r="S291">
        <v>1</v>
      </c>
      <c r="T291">
        <v>1000</v>
      </c>
      <c r="U291" t="s">
        <v>767</v>
      </c>
      <c r="V291" t="s">
        <v>667</v>
      </c>
      <c r="W291" t="s">
        <v>619</v>
      </c>
      <c r="X291" t="s">
        <v>617</v>
      </c>
      <c r="Y291" t="s">
        <v>617</v>
      </c>
      <c r="Z291" t="s">
        <v>582</v>
      </c>
      <c r="AA291" t="s">
        <v>3892</v>
      </c>
      <c r="AB291" t="s">
        <v>3893</v>
      </c>
      <c r="AC291" t="s">
        <v>326</v>
      </c>
      <c r="AD291" t="s">
        <v>338</v>
      </c>
      <c r="AE291" t="s">
        <v>355</v>
      </c>
      <c r="AF291" t="s">
        <v>3894</v>
      </c>
    </row>
    <row r="292" spans="1:32" x14ac:dyDescent="0.25">
      <c r="A292" t="s">
        <v>3896</v>
      </c>
      <c r="B292" t="s">
        <v>2642</v>
      </c>
      <c r="C292" t="s">
        <v>886</v>
      </c>
      <c r="D292" t="s">
        <v>538</v>
      </c>
      <c r="E292" s="16">
        <v>31655</v>
      </c>
      <c r="F292" t="s">
        <v>3895</v>
      </c>
      <c r="G292" t="s">
        <v>3897</v>
      </c>
      <c r="H292" t="s">
        <v>382</v>
      </c>
      <c r="I292" t="s">
        <v>3898</v>
      </c>
      <c r="J292" t="s">
        <v>296</v>
      </c>
      <c r="K292" t="s">
        <v>574</v>
      </c>
      <c r="L292" t="s">
        <v>575</v>
      </c>
      <c r="M292" t="s">
        <v>767</v>
      </c>
      <c r="N292" t="s">
        <v>3899</v>
      </c>
      <c r="O292" t="s">
        <v>300</v>
      </c>
      <c r="P292" t="s">
        <v>578</v>
      </c>
      <c r="Q292" t="s">
        <v>3900</v>
      </c>
      <c r="R292" s="16">
        <v>43103</v>
      </c>
      <c r="S292" t="s">
        <v>617</v>
      </c>
      <c r="T292">
        <v>0</v>
      </c>
      <c r="U292" t="s">
        <v>767</v>
      </c>
      <c r="V292" t="s">
        <v>667</v>
      </c>
      <c r="W292" t="s">
        <v>582</v>
      </c>
      <c r="X292" s="16">
        <v>42839</v>
      </c>
      <c r="Y292" t="s">
        <v>3901</v>
      </c>
      <c r="Z292" t="s">
        <v>582</v>
      </c>
      <c r="AA292" t="s">
        <v>3902</v>
      </c>
      <c r="AB292" t="s">
        <v>3903</v>
      </c>
      <c r="AC292" t="s">
        <v>3904</v>
      </c>
      <c r="AD292" t="s">
        <v>3905</v>
      </c>
      <c r="AE292" t="s">
        <v>3906</v>
      </c>
      <c r="AF292" t="s">
        <v>3907</v>
      </c>
    </row>
    <row r="293" spans="1:32" x14ac:dyDescent="0.25">
      <c r="A293" t="s">
        <v>3910</v>
      </c>
      <c r="B293" t="s">
        <v>3908</v>
      </c>
      <c r="C293" t="s">
        <v>1081</v>
      </c>
      <c r="D293" t="s">
        <v>539</v>
      </c>
      <c r="E293" s="16">
        <v>27827</v>
      </c>
      <c r="F293" t="s">
        <v>3909</v>
      </c>
      <c r="G293" t="s">
        <v>430</v>
      </c>
      <c r="H293" t="s">
        <v>735</v>
      </c>
      <c r="I293" t="s">
        <v>3911</v>
      </c>
      <c r="J293" t="s">
        <v>295</v>
      </c>
      <c r="K293" t="s">
        <v>574</v>
      </c>
      <c r="L293" t="s">
        <v>575</v>
      </c>
      <c r="M293" t="s">
        <v>633</v>
      </c>
      <c r="N293" t="s">
        <v>3912</v>
      </c>
      <c r="O293" t="s">
        <v>300</v>
      </c>
      <c r="P293" t="s">
        <v>615</v>
      </c>
      <c r="Q293" t="s">
        <v>1605</v>
      </c>
      <c r="R293" s="16">
        <v>42412</v>
      </c>
      <c r="S293" t="s">
        <v>617</v>
      </c>
      <c r="T293">
        <v>500</v>
      </c>
      <c r="U293" t="s">
        <v>767</v>
      </c>
      <c r="V293" t="s">
        <v>667</v>
      </c>
      <c r="W293" t="s">
        <v>582</v>
      </c>
      <c r="X293" s="16">
        <v>42475</v>
      </c>
      <c r="Y293" t="s">
        <v>651</v>
      </c>
      <c r="Z293" t="s">
        <v>582</v>
      </c>
      <c r="AA293" t="s">
        <v>3913</v>
      </c>
      <c r="AB293" t="s">
        <v>3914</v>
      </c>
      <c r="AC293" t="s">
        <v>3915</v>
      </c>
      <c r="AD293" t="s">
        <v>3916</v>
      </c>
      <c r="AE293" t="s">
        <v>3917</v>
      </c>
      <c r="AF293" t="s">
        <v>3918</v>
      </c>
    </row>
    <row r="294" spans="1:32" x14ac:dyDescent="0.25">
      <c r="A294" t="s">
        <v>3922</v>
      </c>
      <c r="B294" t="s">
        <v>3919</v>
      </c>
      <c r="C294" t="s">
        <v>3920</v>
      </c>
      <c r="D294" t="s">
        <v>539</v>
      </c>
      <c r="E294" s="16">
        <v>31139</v>
      </c>
      <c r="F294" t="s">
        <v>3921</v>
      </c>
      <c r="G294" t="s">
        <v>430</v>
      </c>
      <c r="H294" t="s">
        <v>735</v>
      </c>
      <c r="I294" t="s">
        <v>3923</v>
      </c>
      <c r="J294" t="s">
        <v>297</v>
      </c>
      <c r="K294" t="s">
        <v>574</v>
      </c>
      <c r="L294" t="s">
        <v>575</v>
      </c>
      <c r="M294" t="s">
        <v>764</v>
      </c>
      <c r="N294" t="s">
        <v>3924</v>
      </c>
      <c r="O294" t="s">
        <v>300</v>
      </c>
      <c r="P294" t="s">
        <v>649</v>
      </c>
      <c r="Q294" t="s">
        <v>3925</v>
      </c>
      <c r="R294" s="16">
        <v>41151</v>
      </c>
      <c r="S294" t="s">
        <v>617</v>
      </c>
      <c r="T294">
        <v>10000</v>
      </c>
      <c r="U294" t="s">
        <v>764</v>
      </c>
      <c r="V294" t="s">
        <v>724</v>
      </c>
      <c r="W294" t="s">
        <v>582</v>
      </c>
      <c r="X294" s="16">
        <v>41151</v>
      </c>
      <c r="Y294" t="s">
        <v>3926</v>
      </c>
      <c r="Z294" t="s">
        <v>582</v>
      </c>
      <c r="AA294" t="s">
        <v>3927</v>
      </c>
      <c r="AB294" t="s">
        <v>3928</v>
      </c>
      <c r="AC294" t="s">
        <v>3929</v>
      </c>
      <c r="AD294" t="s">
        <v>3930</v>
      </c>
      <c r="AE294" t="s">
        <v>3931</v>
      </c>
      <c r="AF294" t="s">
        <v>3932</v>
      </c>
    </row>
    <row r="295" spans="1:32" x14ac:dyDescent="0.25">
      <c r="A295" t="s">
        <v>440</v>
      </c>
      <c r="B295" t="s">
        <v>3933</v>
      </c>
      <c r="C295" t="s">
        <v>3934</v>
      </c>
      <c r="D295" t="s">
        <v>539</v>
      </c>
      <c r="E295" s="16">
        <v>34522</v>
      </c>
      <c r="F295" t="s">
        <v>3935</v>
      </c>
      <c r="G295" t="s">
        <v>439</v>
      </c>
      <c r="H295" t="s">
        <v>382</v>
      </c>
      <c r="I295" t="s">
        <v>3936</v>
      </c>
      <c r="J295" t="s">
        <v>296</v>
      </c>
      <c r="K295" t="s">
        <v>574</v>
      </c>
      <c r="L295" t="s">
        <v>575</v>
      </c>
      <c r="M295" t="s">
        <v>723</v>
      </c>
      <c r="N295" t="s">
        <v>3937</v>
      </c>
      <c r="O295" t="s">
        <v>300</v>
      </c>
      <c r="P295" t="s">
        <v>615</v>
      </c>
      <c r="Q295" t="s">
        <v>3938</v>
      </c>
      <c r="R295" s="16">
        <v>42192</v>
      </c>
      <c r="S295" t="s">
        <v>617</v>
      </c>
      <c r="T295">
        <v>1500</v>
      </c>
      <c r="U295" t="s">
        <v>633</v>
      </c>
      <c r="V295" t="s">
        <v>581</v>
      </c>
      <c r="W295" t="s">
        <v>582</v>
      </c>
      <c r="X295" s="16">
        <v>43332</v>
      </c>
      <c r="Y295" t="s">
        <v>3939</v>
      </c>
      <c r="Z295" t="s">
        <v>582</v>
      </c>
      <c r="AA295" t="s">
        <v>3940</v>
      </c>
      <c r="AB295" t="s">
        <v>3941</v>
      </c>
      <c r="AC295" t="s">
        <v>3942</v>
      </c>
      <c r="AD295" t="s">
        <v>3943</v>
      </c>
      <c r="AE295" t="s">
        <v>3944</v>
      </c>
      <c r="AF295" t="s">
        <v>3945</v>
      </c>
    </row>
    <row r="296" spans="1:32" x14ac:dyDescent="0.25">
      <c r="A296" t="s">
        <v>102</v>
      </c>
      <c r="B296" t="s">
        <v>3946</v>
      </c>
      <c r="C296" t="s">
        <v>3947</v>
      </c>
      <c r="D296" t="s">
        <v>539</v>
      </c>
      <c r="E296" s="16">
        <v>32973</v>
      </c>
      <c r="F296" t="s">
        <v>162</v>
      </c>
      <c r="G296" t="s">
        <v>209</v>
      </c>
      <c r="H296" t="s">
        <v>231</v>
      </c>
      <c r="I296" t="s">
        <v>265</v>
      </c>
      <c r="J296" t="s">
        <v>297</v>
      </c>
      <c r="K296" t="s">
        <v>574</v>
      </c>
      <c r="L296" t="s">
        <v>575</v>
      </c>
      <c r="M296" t="s">
        <v>580</v>
      </c>
      <c r="N296" t="s">
        <v>67</v>
      </c>
      <c r="O296" t="s">
        <v>301</v>
      </c>
      <c r="P296" t="s">
        <v>649</v>
      </c>
      <c r="Q296" t="s">
        <v>3948</v>
      </c>
      <c r="R296" s="16">
        <v>41831</v>
      </c>
      <c r="S296">
        <v>2</v>
      </c>
      <c r="T296">
        <v>1000</v>
      </c>
      <c r="U296" t="s">
        <v>767</v>
      </c>
      <c r="V296" t="s">
        <v>667</v>
      </c>
      <c r="W296" t="s">
        <v>582</v>
      </c>
      <c r="X296" s="16">
        <v>42054</v>
      </c>
      <c r="Y296" t="s">
        <v>3949</v>
      </c>
      <c r="Z296" t="s">
        <v>582</v>
      </c>
      <c r="AA296" t="s">
        <v>3950</v>
      </c>
      <c r="AB296" t="s">
        <v>3951</v>
      </c>
      <c r="AC296" t="s">
        <v>3952</v>
      </c>
      <c r="AD296" t="s">
        <v>3953</v>
      </c>
      <c r="AE296" t="s">
        <v>3954</v>
      </c>
      <c r="AF296" t="s">
        <v>3955</v>
      </c>
    </row>
    <row r="297" spans="1:32" x14ac:dyDescent="0.25">
      <c r="A297" t="s">
        <v>3958</v>
      </c>
      <c r="B297" t="s">
        <v>3956</v>
      </c>
      <c r="C297" t="s">
        <v>2301</v>
      </c>
      <c r="D297" t="s">
        <v>538</v>
      </c>
      <c r="E297" s="16">
        <v>35549</v>
      </c>
      <c r="F297" t="s">
        <v>3957</v>
      </c>
      <c r="G297" t="s">
        <v>2761</v>
      </c>
      <c r="H297" t="s">
        <v>229</v>
      </c>
      <c r="I297" t="s">
        <v>3959</v>
      </c>
      <c r="J297" t="s">
        <v>295</v>
      </c>
      <c r="K297" t="s">
        <v>574</v>
      </c>
      <c r="L297" t="s">
        <v>575</v>
      </c>
      <c r="M297" t="s">
        <v>767</v>
      </c>
      <c r="N297" t="s">
        <v>3960</v>
      </c>
      <c r="O297" t="s">
        <v>301</v>
      </c>
      <c r="P297" t="s">
        <v>615</v>
      </c>
      <c r="Q297" t="s">
        <v>3961</v>
      </c>
      <c r="R297" s="16">
        <v>43309</v>
      </c>
      <c r="S297" t="s">
        <v>617</v>
      </c>
      <c r="T297">
        <v>300</v>
      </c>
      <c r="U297" t="s">
        <v>767</v>
      </c>
      <c r="V297" t="s">
        <v>581</v>
      </c>
      <c r="W297" t="s">
        <v>619</v>
      </c>
      <c r="X297" t="s">
        <v>617</v>
      </c>
      <c r="Y297" t="s">
        <v>617</v>
      </c>
      <c r="Z297" t="s">
        <v>582</v>
      </c>
      <c r="AA297" t="s">
        <v>3962</v>
      </c>
      <c r="AB297" t="s">
        <v>3963</v>
      </c>
      <c r="AC297" t="s">
        <v>3964</v>
      </c>
      <c r="AD297" t="s">
        <v>3965</v>
      </c>
      <c r="AE297" t="s">
        <v>3966</v>
      </c>
      <c r="AF297" t="s">
        <v>3967</v>
      </c>
    </row>
    <row r="298" spans="1:32" x14ac:dyDescent="0.25">
      <c r="A298" t="s">
        <v>3971</v>
      </c>
      <c r="B298" t="s">
        <v>3968</v>
      </c>
      <c r="C298" t="s">
        <v>3969</v>
      </c>
      <c r="D298" t="s">
        <v>539</v>
      </c>
      <c r="E298" s="16">
        <v>30570</v>
      </c>
      <c r="F298" t="s">
        <v>3970</v>
      </c>
      <c r="G298" t="s">
        <v>593</v>
      </c>
      <c r="H298" t="s">
        <v>382</v>
      </c>
      <c r="I298" t="s">
        <v>3972</v>
      </c>
      <c r="J298" t="s">
        <v>295</v>
      </c>
      <c r="K298" t="s">
        <v>574</v>
      </c>
      <c r="L298" t="s">
        <v>575</v>
      </c>
      <c r="M298" t="s">
        <v>767</v>
      </c>
      <c r="N298" t="s">
        <v>3973</v>
      </c>
      <c r="O298" t="s">
        <v>300</v>
      </c>
      <c r="P298" t="s">
        <v>615</v>
      </c>
      <c r="Q298" t="s">
        <v>3974</v>
      </c>
      <c r="R298" s="16">
        <v>43120</v>
      </c>
      <c r="S298">
        <v>2</v>
      </c>
      <c r="T298">
        <v>1000</v>
      </c>
      <c r="U298" t="s">
        <v>767</v>
      </c>
      <c r="V298" t="s">
        <v>618</v>
      </c>
      <c r="W298" t="s">
        <v>582</v>
      </c>
      <c r="X298" s="16">
        <v>43135</v>
      </c>
      <c r="Y298" t="s">
        <v>583</v>
      </c>
      <c r="Z298" t="s">
        <v>582</v>
      </c>
      <c r="AA298" t="s">
        <v>3975</v>
      </c>
      <c r="AB298" t="s">
        <v>3976</v>
      </c>
      <c r="AC298" t="s">
        <v>3977</v>
      </c>
      <c r="AD298" t="s">
        <v>3978</v>
      </c>
      <c r="AE298" t="s">
        <v>3979</v>
      </c>
      <c r="AF298" t="s">
        <v>3980</v>
      </c>
    </row>
    <row r="299" spans="1:32" x14ac:dyDescent="0.25">
      <c r="A299" t="s">
        <v>3984</v>
      </c>
      <c r="B299" t="s">
        <v>3981</v>
      </c>
      <c r="C299" t="s">
        <v>3982</v>
      </c>
      <c r="D299" t="s">
        <v>538</v>
      </c>
      <c r="E299" s="16">
        <v>26082</v>
      </c>
      <c r="F299" t="s">
        <v>3983</v>
      </c>
      <c r="G299" t="s">
        <v>3102</v>
      </c>
      <c r="H299" t="s">
        <v>201</v>
      </c>
      <c r="I299" t="s">
        <v>3985</v>
      </c>
      <c r="J299" t="s">
        <v>296</v>
      </c>
      <c r="K299" t="s">
        <v>574</v>
      </c>
      <c r="L299" t="s">
        <v>575</v>
      </c>
      <c r="M299" t="s">
        <v>613</v>
      </c>
      <c r="N299" t="s">
        <v>3986</v>
      </c>
      <c r="O299" t="s">
        <v>300</v>
      </c>
      <c r="P299" t="s">
        <v>649</v>
      </c>
      <c r="Q299" t="s">
        <v>3987</v>
      </c>
      <c r="R299" s="16">
        <v>43040</v>
      </c>
      <c r="S299" t="s">
        <v>617</v>
      </c>
      <c r="T299">
        <v>9500</v>
      </c>
      <c r="U299" t="s">
        <v>576</v>
      </c>
      <c r="V299" t="s">
        <v>581</v>
      </c>
      <c r="W299" t="s">
        <v>582</v>
      </c>
      <c r="X299" s="16">
        <v>43013</v>
      </c>
      <c r="Y299" t="s">
        <v>651</v>
      </c>
      <c r="Z299" t="s">
        <v>582</v>
      </c>
      <c r="AA299" t="s">
        <v>3988</v>
      </c>
      <c r="AB299" t="s">
        <v>3989</v>
      </c>
      <c r="AC299" t="s">
        <v>3990</v>
      </c>
      <c r="AD299" t="s">
        <v>3991</v>
      </c>
      <c r="AE299" t="s">
        <v>3992</v>
      </c>
      <c r="AF299" t="s">
        <v>3993</v>
      </c>
    </row>
    <row r="300" spans="1:32" x14ac:dyDescent="0.25">
      <c r="A300" t="s">
        <v>112</v>
      </c>
      <c r="B300" t="s">
        <v>3994</v>
      </c>
      <c r="C300" t="s">
        <v>3995</v>
      </c>
      <c r="D300" t="s">
        <v>539</v>
      </c>
      <c r="E300" s="16">
        <v>31466</v>
      </c>
      <c r="F300" t="s">
        <v>172</v>
      </c>
      <c r="G300" t="s">
        <v>201</v>
      </c>
      <c r="H300" t="s">
        <v>201</v>
      </c>
      <c r="I300" t="s">
        <v>275</v>
      </c>
      <c r="J300" t="s">
        <v>297</v>
      </c>
      <c r="K300" t="s">
        <v>574</v>
      </c>
      <c r="L300" t="s">
        <v>575</v>
      </c>
      <c r="M300" t="s">
        <v>723</v>
      </c>
      <c r="N300" t="s">
        <v>54</v>
      </c>
      <c r="O300" t="s">
        <v>300</v>
      </c>
      <c r="P300" t="s">
        <v>649</v>
      </c>
      <c r="Q300" t="s">
        <v>3996</v>
      </c>
      <c r="R300" s="16">
        <v>41051</v>
      </c>
      <c r="S300" t="s">
        <v>617</v>
      </c>
      <c r="T300">
        <v>6500</v>
      </c>
      <c r="U300" t="s">
        <v>723</v>
      </c>
      <c r="V300" t="s">
        <v>618</v>
      </c>
      <c r="W300" t="s">
        <v>582</v>
      </c>
      <c r="X300" s="16">
        <v>43224</v>
      </c>
      <c r="Y300" t="s">
        <v>651</v>
      </c>
      <c r="Z300" t="s">
        <v>582</v>
      </c>
      <c r="AA300" t="s">
        <v>3997</v>
      </c>
      <c r="AB300" t="s">
        <v>3998</v>
      </c>
      <c r="AC300" t="s">
        <v>3999</v>
      </c>
      <c r="AD300" t="s">
        <v>343</v>
      </c>
      <c r="AE300" t="s">
        <v>4000</v>
      </c>
      <c r="AF300" t="s">
        <v>4001</v>
      </c>
    </row>
    <row r="301" spans="1:32" x14ac:dyDescent="0.25">
      <c r="A301" t="s">
        <v>131</v>
      </c>
      <c r="B301" t="s">
        <v>2610</v>
      </c>
      <c r="C301" t="s">
        <v>4002</v>
      </c>
      <c r="D301" t="s">
        <v>539</v>
      </c>
      <c r="E301" s="16">
        <v>30767</v>
      </c>
      <c r="F301" t="s">
        <v>191</v>
      </c>
      <c r="G301" t="s">
        <v>202</v>
      </c>
      <c r="H301" t="s">
        <v>382</v>
      </c>
      <c r="I301" t="s">
        <v>294</v>
      </c>
      <c r="J301" t="s">
        <v>295</v>
      </c>
      <c r="K301" t="s">
        <v>574</v>
      </c>
      <c r="L301" t="s">
        <v>575</v>
      </c>
      <c r="M301" t="s">
        <v>633</v>
      </c>
      <c r="N301" t="s">
        <v>4003</v>
      </c>
      <c r="O301" t="s">
        <v>300</v>
      </c>
      <c r="P301" t="s">
        <v>578</v>
      </c>
      <c r="Q301" t="s">
        <v>4004</v>
      </c>
      <c r="R301" s="16">
        <v>42379</v>
      </c>
      <c r="S301">
        <v>3</v>
      </c>
      <c r="T301">
        <v>12000</v>
      </c>
      <c r="U301" t="s">
        <v>580</v>
      </c>
      <c r="V301" t="s">
        <v>581</v>
      </c>
      <c r="W301" t="s">
        <v>582</v>
      </c>
      <c r="X301" s="16">
        <v>42578</v>
      </c>
      <c r="Y301" t="s">
        <v>4005</v>
      </c>
      <c r="Z301" t="s">
        <v>582</v>
      </c>
      <c r="AA301" t="s">
        <v>4006</v>
      </c>
      <c r="AB301" t="s">
        <v>4007</v>
      </c>
      <c r="AC301" t="s">
        <v>4008</v>
      </c>
      <c r="AD301" t="s">
        <v>4009</v>
      </c>
      <c r="AE301" t="s">
        <v>4010</v>
      </c>
      <c r="AF301" t="s">
        <v>4011</v>
      </c>
    </row>
    <row r="302" spans="1:32" x14ac:dyDescent="0.25">
      <c r="A302" t="s">
        <v>4015</v>
      </c>
      <c r="B302" t="s">
        <v>4012</v>
      </c>
      <c r="C302" t="s">
        <v>4013</v>
      </c>
      <c r="D302" t="s">
        <v>538</v>
      </c>
      <c r="E302" s="16">
        <v>34766</v>
      </c>
      <c r="F302" t="s">
        <v>4014</v>
      </c>
      <c r="G302" t="s">
        <v>382</v>
      </c>
      <c r="H302" t="s">
        <v>382</v>
      </c>
      <c r="I302" t="s">
        <v>4016</v>
      </c>
      <c r="J302" t="s">
        <v>297</v>
      </c>
      <c r="K302" t="s">
        <v>574</v>
      </c>
      <c r="L302" t="s">
        <v>1045</v>
      </c>
      <c r="M302" t="s">
        <v>767</v>
      </c>
      <c r="N302" t="s">
        <v>4017</v>
      </c>
      <c r="O302" t="s">
        <v>300</v>
      </c>
      <c r="P302" t="s">
        <v>649</v>
      </c>
      <c r="Q302" t="s">
        <v>4018</v>
      </c>
      <c r="R302" s="16">
        <v>43301</v>
      </c>
      <c r="S302" t="s">
        <v>617</v>
      </c>
      <c r="T302">
        <v>400</v>
      </c>
      <c r="U302" t="s">
        <v>767</v>
      </c>
      <c r="V302" t="s">
        <v>581</v>
      </c>
      <c r="W302" t="s">
        <v>619</v>
      </c>
      <c r="X302" t="s">
        <v>617</v>
      </c>
      <c r="Y302" t="s">
        <v>617</v>
      </c>
      <c r="Z302" t="s">
        <v>582</v>
      </c>
      <c r="AA302" t="s">
        <v>4019</v>
      </c>
      <c r="AB302" t="s">
        <v>4020</v>
      </c>
      <c r="AC302" t="s">
        <v>4021</v>
      </c>
      <c r="AD302" t="s">
        <v>4022</v>
      </c>
      <c r="AE302" t="s">
        <v>4023</v>
      </c>
      <c r="AF302" t="s">
        <v>4024</v>
      </c>
    </row>
    <row r="303" spans="1:32" x14ac:dyDescent="0.25">
      <c r="A303" t="s">
        <v>127</v>
      </c>
      <c r="B303" t="s">
        <v>4025</v>
      </c>
      <c r="C303" t="s">
        <v>999</v>
      </c>
      <c r="D303" t="s">
        <v>538</v>
      </c>
      <c r="E303" s="16">
        <v>34106</v>
      </c>
      <c r="F303" t="s">
        <v>187</v>
      </c>
      <c r="G303" t="s">
        <v>222</v>
      </c>
      <c r="H303" t="s">
        <v>851</v>
      </c>
      <c r="I303" t="s">
        <v>290</v>
      </c>
      <c r="J303" t="s">
        <v>297</v>
      </c>
      <c r="K303" t="s">
        <v>574</v>
      </c>
      <c r="L303" t="s">
        <v>575</v>
      </c>
      <c r="M303" t="s">
        <v>576</v>
      </c>
      <c r="N303" t="s">
        <v>4026</v>
      </c>
      <c r="O303" t="s">
        <v>300</v>
      </c>
      <c r="P303" t="s">
        <v>649</v>
      </c>
      <c r="Q303" t="s">
        <v>4027</v>
      </c>
      <c r="R303" s="16">
        <v>43018</v>
      </c>
      <c r="S303">
        <v>1</v>
      </c>
      <c r="T303">
        <v>2000</v>
      </c>
      <c r="U303" t="s">
        <v>633</v>
      </c>
      <c r="V303" t="s">
        <v>581</v>
      </c>
      <c r="W303" t="s">
        <v>582</v>
      </c>
      <c r="X303" s="16">
        <v>43216</v>
      </c>
      <c r="Y303" t="s">
        <v>4028</v>
      </c>
      <c r="Z303" t="s">
        <v>582</v>
      </c>
      <c r="AA303" t="s">
        <v>4029</v>
      </c>
      <c r="AB303" t="s">
        <v>4030</v>
      </c>
      <c r="AC303" t="s">
        <v>4031</v>
      </c>
      <c r="AD303" t="s">
        <v>4032</v>
      </c>
      <c r="AE303" t="s">
        <v>4033</v>
      </c>
      <c r="AF303" t="s">
        <v>4034</v>
      </c>
    </row>
    <row r="304" spans="1:32" x14ac:dyDescent="0.25">
      <c r="A304" t="s">
        <v>4036</v>
      </c>
      <c r="B304" t="s">
        <v>715</v>
      </c>
      <c r="C304" t="s">
        <v>1304</v>
      </c>
      <c r="D304" t="s">
        <v>538</v>
      </c>
      <c r="E304" s="16">
        <v>32621</v>
      </c>
      <c r="F304" t="s">
        <v>4035</v>
      </c>
      <c r="G304" t="s">
        <v>4037</v>
      </c>
      <c r="H304" t="s">
        <v>227</v>
      </c>
      <c r="I304" t="s">
        <v>4038</v>
      </c>
      <c r="J304" t="s">
        <v>295</v>
      </c>
      <c r="K304" t="s">
        <v>574</v>
      </c>
      <c r="L304" t="s">
        <v>575</v>
      </c>
      <c r="M304" t="s">
        <v>767</v>
      </c>
      <c r="N304" t="s">
        <v>4039</v>
      </c>
      <c r="O304" t="s">
        <v>301</v>
      </c>
      <c r="P304" t="s">
        <v>649</v>
      </c>
      <c r="Q304" t="s">
        <v>4040</v>
      </c>
      <c r="R304" s="16">
        <v>43232</v>
      </c>
      <c r="S304">
        <v>4</v>
      </c>
      <c r="T304">
        <v>2050</v>
      </c>
      <c r="U304" t="s">
        <v>767</v>
      </c>
      <c r="V304" t="s">
        <v>667</v>
      </c>
      <c r="W304" t="s">
        <v>619</v>
      </c>
      <c r="X304" t="s">
        <v>617</v>
      </c>
      <c r="Y304" t="s">
        <v>617</v>
      </c>
      <c r="Z304" t="s">
        <v>582</v>
      </c>
      <c r="AA304" t="s">
        <v>4041</v>
      </c>
      <c r="AB304" t="s">
        <v>4042</v>
      </c>
      <c r="AC304" t="s">
        <v>4043</v>
      </c>
      <c r="AD304" t="s">
        <v>4044</v>
      </c>
      <c r="AE304" t="s">
        <v>4045</v>
      </c>
      <c r="AF304" t="s">
        <v>4046</v>
      </c>
    </row>
    <row r="305" spans="1:32" x14ac:dyDescent="0.25">
      <c r="A305" t="s">
        <v>4050</v>
      </c>
      <c r="B305" t="s">
        <v>4047</v>
      </c>
      <c r="C305" t="s">
        <v>4048</v>
      </c>
      <c r="D305" t="s">
        <v>539</v>
      </c>
      <c r="E305" s="16">
        <v>24922</v>
      </c>
      <c r="F305" t="s">
        <v>4049</v>
      </c>
      <c r="G305" t="s">
        <v>2255</v>
      </c>
      <c r="H305" t="s">
        <v>806</v>
      </c>
      <c r="I305" t="s">
        <v>4051</v>
      </c>
      <c r="J305" t="s">
        <v>297</v>
      </c>
      <c r="K305" t="s">
        <v>574</v>
      </c>
      <c r="L305" t="s">
        <v>575</v>
      </c>
      <c r="M305" t="s">
        <v>576</v>
      </c>
      <c r="N305" t="s">
        <v>4052</v>
      </c>
      <c r="O305" t="s">
        <v>301</v>
      </c>
      <c r="P305" t="s">
        <v>615</v>
      </c>
      <c r="Q305" t="s">
        <v>4053</v>
      </c>
      <c r="R305" s="16">
        <v>40377</v>
      </c>
      <c r="S305">
        <v>2</v>
      </c>
      <c r="T305">
        <v>8000</v>
      </c>
      <c r="U305" t="s">
        <v>576</v>
      </c>
      <c r="V305" t="s">
        <v>618</v>
      </c>
      <c r="W305" t="s">
        <v>582</v>
      </c>
      <c r="X305" s="16">
        <v>42569</v>
      </c>
      <c r="Y305" t="s">
        <v>4054</v>
      </c>
      <c r="Z305" t="s">
        <v>582</v>
      </c>
      <c r="AA305" t="s">
        <v>4055</v>
      </c>
      <c r="AB305" t="s">
        <v>4056</v>
      </c>
      <c r="AC305" t="s">
        <v>4057</v>
      </c>
      <c r="AD305" t="s">
        <v>4058</v>
      </c>
      <c r="AE305" t="s">
        <v>4059</v>
      </c>
      <c r="AF305" t="s">
        <v>4060</v>
      </c>
    </row>
    <row r="306" spans="1:32" x14ac:dyDescent="0.25">
      <c r="A306" t="s">
        <v>4064</v>
      </c>
      <c r="B306" t="s">
        <v>4061</v>
      </c>
      <c r="C306" t="s">
        <v>4062</v>
      </c>
      <c r="D306" t="s">
        <v>538</v>
      </c>
      <c r="E306" s="16">
        <v>32247</v>
      </c>
      <c r="F306" t="s">
        <v>4063</v>
      </c>
      <c r="G306" t="s">
        <v>214</v>
      </c>
      <c r="H306" t="s">
        <v>229</v>
      </c>
      <c r="I306" t="s">
        <v>4065</v>
      </c>
      <c r="J306" t="s">
        <v>295</v>
      </c>
      <c r="K306" t="s">
        <v>574</v>
      </c>
      <c r="L306" t="s">
        <v>575</v>
      </c>
      <c r="M306" t="s">
        <v>580</v>
      </c>
      <c r="N306" t="s">
        <v>4066</v>
      </c>
      <c r="O306" t="s">
        <v>300</v>
      </c>
      <c r="P306" t="s">
        <v>578</v>
      </c>
      <c r="Q306" t="s">
        <v>4067</v>
      </c>
      <c r="R306" s="16">
        <v>42420</v>
      </c>
      <c r="S306" t="s">
        <v>617</v>
      </c>
      <c r="T306">
        <v>1500</v>
      </c>
      <c r="U306" t="s">
        <v>580</v>
      </c>
      <c r="V306" t="s">
        <v>581</v>
      </c>
      <c r="W306" t="s">
        <v>619</v>
      </c>
      <c r="X306" t="s">
        <v>617</v>
      </c>
      <c r="Y306" t="s">
        <v>617</v>
      </c>
      <c r="Z306" t="s">
        <v>582</v>
      </c>
      <c r="AA306" t="s">
        <v>4068</v>
      </c>
      <c r="AB306" t="s">
        <v>4069</v>
      </c>
      <c r="AC306" t="s">
        <v>4070</v>
      </c>
      <c r="AD306" t="s">
        <v>4071</v>
      </c>
      <c r="AE306" t="s">
        <v>4072</v>
      </c>
      <c r="AF306" t="s">
        <v>4073</v>
      </c>
    </row>
    <row r="307" spans="1:32" x14ac:dyDescent="0.25">
      <c r="A307" t="s">
        <v>4076</v>
      </c>
      <c r="B307" t="s">
        <v>2196</v>
      </c>
      <c r="C307" t="s">
        <v>4074</v>
      </c>
      <c r="D307" t="s">
        <v>538</v>
      </c>
      <c r="E307" s="16">
        <v>33866</v>
      </c>
      <c r="F307" t="s">
        <v>4075</v>
      </c>
      <c r="G307" t="s">
        <v>430</v>
      </c>
      <c r="H307" t="s">
        <v>735</v>
      </c>
      <c r="I307" t="s">
        <v>4077</v>
      </c>
      <c r="J307" t="s">
        <v>295</v>
      </c>
      <c r="K307" t="s">
        <v>574</v>
      </c>
      <c r="L307" t="s">
        <v>575</v>
      </c>
      <c r="M307" t="s">
        <v>633</v>
      </c>
      <c r="N307" t="s">
        <v>4078</v>
      </c>
      <c r="O307" t="s">
        <v>300</v>
      </c>
      <c r="P307" t="s">
        <v>649</v>
      </c>
      <c r="Q307" t="s">
        <v>4079</v>
      </c>
      <c r="R307" s="16">
        <v>43444</v>
      </c>
      <c r="S307" t="s">
        <v>617</v>
      </c>
      <c r="T307">
        <v>200</v>
      </c>
      <c r="U307" t="s">
        <v>767</v>
      </c>
      <c r="V307" t="s">
        <v>667</v>
      </c>
      <c r="W307" t="s">
        <v>619</v>
      </c>
      <c r="X307" t="s">
        <v>617</v>
      </c>
      <c r="Y307" t="s">
        <v>617</v>
      </c>
      <c r="Z307" t="s">
        <v>582</v>
      </c>
      <c r="AA307" t="s">
        <v>4080</v>
      </c>
      <c r="AB307" t="s">
        <v>4081</v>
      </c>
      <c r="AC307" t="s">
        <v>4082</v>
      </c>
      <c r="AD307" t="s">
        <v>4083</v>
      </c>
      <c r="AE307" t="s">
        <v>4084</v>
      </c>
      <c r="AF307" t="s">
        <v>4085</v>
      </c>
    </row>
    <row r="308" spans="1:32" x14ac:dyDescent="0.25">
      <c r="A308" t="s">
        <v>4089</v>
      </c>
      <c r="B308" t="s">
        <v>4086</v>
      </c>
      <c r="C308" t="s">
        <v>4087</v>
      </c>
      <c r="D308" t="s">
        <v>539</v>
      </c>
      <c r="E308" s="16">
        <v>30714</v>
      </c>
      <c r="F308" t="s">
        <v>4088</v>
      </c>
      <c r="G308" t="s">
        <v>3293</v>
      </c>
      <c r="H308" t="s">
        <v>611</v>
      </c>
      <c r="I308" t="s">
        <v>4090</v>
      </c>
      <c r="J308" t="s">
        <v>296</v>
      </c>
      <c r="K308" t="s">
        <v>574</v>
      </c>
      <c r="L308" t="s">
        <v>575</v>
      </c>
      <c r="M308" t="s">
        <v>576</v>
      </c>
      <c r="N308" t="s">
        <v>4091</v>
      </c>
      <c r="O308" t="s">
        <v>300</v>
      </c>
      <c r="P308" t="s">
        <v>649</v>
      </c>
      <c r="Q308" t="s">
        <v>4092</v>
      </c>
      <c r="R308" s="16">
        <v>43122</v>
      </c>
      <c r="S308">
        <v>1</v>
      </c>
      <c r="T308">
        <v>3000</v>
      </c>
      <c r="U308" t="s">
        <v>764</v>
      </c>
      <c r="V308" t="s">
        <v>581</v>
      </c>
      <c r="W308" t="s">
        <v>582</v>
      </c>
      <c r="X308" s="16">
        <v>43172</v>
      </c>
      <c r="Y308" t="s">
        <v>651</v>
      </c>
      <c r="Z308" t="s">
        <v>582</v>
      </c>
      <c r="AA308" t="s">
        <v>4093</v>
      </c>
      <c r="AB308" t="s">
        <v>4094</v>
      </c>
      <c r="AC308" t="s">
        <v>4095</v>
      </c>
      <c r="AD308" t="s">
        <v>4096</v>
      </c>
      <c r="AE308" t="s">
        <v>4097</v>
      </c>
      <c r="AF308" t="s">
        <v>4098</v>
      </c>
    </row>
    <row r="309" spans="1:32" x14ac:dyDescent="0.25">
      <c r="A309" t="s">
        <v>4089</v>
      </c>
      <c r="B309" t="s">
        <v>4086</v>
      </c>
      <c r="C309" t="s">
        <v>4087</v>
      </c>
      <c r="D309" t="s">
        <v>539</v>
      </c>
      <c r="E309" s="16">
        <v>30714</v>
      </c>
      <c r="F309" t="s">
        <v>4088</v>
      </c>
      <c r="G309" t="s">
        <v>3293</v>
      </c>
      <c r="H309" t="s">
        <v>611</v>
      </c>
      <c r="I309" t="s">
        <v>4090</v>
      </c>
      <c r="J309" t="s">
        <v>296</v>
      </c>
      <c r="K309" t="s">
        <v>574</v>
      </c>
      <c r="L309" t="s">
        <v>575</v>
      </c>
      <c r="M309" t="s">
        <v>576</v>
      </c>
      <c r="N309" t="s">
        <v>4091</v>
      </c>
      <c r="O309" t="s">
        <v>300</v>
      </c>
      <c r="P309" t="s">
        <v>649</v>
      </c>
      <c r="Q309" t="s">
        <v>4092</v>
      </c>
      <c r="R309" s="16">
        <v>43122</v>
      </c>
      <c r="S309">
        <v>1</v>
      </c>
      <c r="T309">
        <v>3000</v>
      </c>
      <c r="U309" t="s">
        <v>764</v>
      </c>
      <c r="V309" t="s">
        <v>581</v>
      </c>
      <c r="W309" t="s">
        <v>582</v>
      </c>
      <c r="X309" s="16">
        <v>43172</v>
      </c>
      <c r="Y309" t="s">
        <v>651</v>
      </c>
      <c r="Z309" t="s">
        <v>582</v>
      </c>
      <c r="AA309" t="s">
        <v>4093</v>
      </c>
      <c r="AB309" t="s">
        <v>4094</v>
      </c>
      <c r="AC309" t="s">
        <v>4095</v>
      </c>
      <c r="AD309" t="s">
        <v>4096</v>
      </c>
      <c r="AE309" t="s">
        <v>4097</v>
      </c>
      <c r="AF309" t="s">
        <v>4098</v>
      </c>
    </row>
    <row r="310" spans="1:32" x14ac:dyDescent="0.25">
      <c r="A310" t="s">
        <v>4102</v>
      </c>
      <c r="B310" t="s">
        <v>4099</v>
      </c>
      <c r="C310" t="s">
        <v>4100</v>
      </c>
      <c r="D310" t="s">
        <v>539</v>
      </c>
      <c r="E310" s="16">
        <v>29473</v>
      </c>
      <c r="F310" t="s">
        <v>4101</v>
      </c>
      <c r="G310" t="s">
        <v>382</v>
      </c>
      <c r="H310" t="s">
        <v>382</v>
      </c>
      <c r="I310" t="s">
        <v>4103</v>
      </c>
      <c r="J310" t="s">
        <v>296</v>
      </c>
      <c r="K310" t="s">
        <v>574</v>
      </c>
      <c r="L310" t="s">
        <v>575</v>
      </c>
      <c r="M310" t="s">
        <v>767</v>
      </c>
      <c r="N310" t="s">
        <v>4104</v>
      </c>
      <c r="O310" t="s">
        <v>300</v>
      </c>
      <c r="P310" t="s">
        <v>578</v>
      </c>
      <c r="Q310" t="s">
        <v>4105</v>
      </c>
      <c r="R310" s="16">
        <v>40463</v>
      </c>
      <c r="S310" t="s">
        <v>617</v>
      </c>
      <c r="T310">
        <v>2000</v>
      </c>
      <c r="U310" t="s">
        <v>767</v>
      </c>
      <c r="V310" t="s">
        <v>667</v>
      </c>
      <c r="W310" t="s">
        <v>619</v>
      </c>
      <c r="X310" t="s">
        <v>617</v>
      </c>
      <c r="Y310" t="s">
        <v>617</v>
      </c>
      <c r="Z310" t="s">
        <v>582</v>
      </c>
      <c r="AA310" t="s">
        <v>4106</v>
      </c>
      <c r="AB310" t="s">
        <v>4107</v>
      </c>
      <c r="AC310" t="s">
        <v>4108</v>
      </c>
      <c r="AD310" t="s">
        <v>4109</v>
      </c>
      <c r="AE310" t="s">
        <v>4110</v>
      </c>
      <c r="AF310" t="s">
        <v>4111</v>
      </c>
    </row>
    <row r="311" spans="1:32" x14ac:dyDescent="0.25">
      <c r="A311" t="s">
        <v>4115</v>
      </c>
      <c r="B311" t="s">
        <v>4112</v>
      </c>
      <c r="C311" t="s">
        <v>4113</v>
      </c>
      <c r="D311" t="s">
        <v>538</v>
      </c>
      <c r="E311" s="16">
        <v>32485</v>
      </c>
      <c r="F311" t="s">
        <v>4114</v>
      </c>
      <c r="G311" t="s">
        <v>4116</v>
      </c>
      <c r="H311" t="s">
        <v>611</v>
      </c>
      <c r="I311" t="s">
        <v>4117</v>
      </c>
      <c r="J311" t="s">
        <v>2230</v>
      </c>
      <c r="K311" t="s">
        <v>574</v>
      </c>
      <c r="L311" t="s">
        <v>1268</v>
      </c>
      <c r="M311" t="s">
        <v>2215</v>
      </c>
      <c r="N311" t="s">
        <v>4118</v>
      </c>
      <c r="O311" t="s">
        <v>300</v>
      </c>
      <c r="P311" t="s">
        <v>578</v>
      </c>
      <c r="Q311" t="s">
        <v>4119</v>
      </c>
      <c r="R311" s="16">
        <v>38353</v>
      </c>
      <c r="S311">
        <v>5</v>
      </c>
      <c r="T311">
        <v>6000</v>
      </c>
      <c r="U311" t="s">
        <v>723</v>
      </c>
      <c r="V311" t="s">
        <v>618</v>
      </c>
      <c r="W311" t="s">
        <v>619</v>
      </c>
      <c r="X311" t="s">
        <v>617</v>
      </c>
      <c r="Y311" t="s">
        <v>617</v>
      </c>
      <c r="Z311" t="s">
        <v>582</v>
      </c>
      <c r="AA311" t="s">
        <v>4120</v>
      </c>
      <c r="AB311" t="s">
        <v>4121</v>
      </c>
      <c r="AC311" t="s">
        <v>4122</v>
      </c>
      <c r="AD311" t="s">
        <v>4123</v>
      </c>
      <c r="AE311" t="s">
        <v>4124</v>
      </c>
      <c r="AF311" t="s">
        <v>4125</v>
      </c>
    </row>
    <row r="312" spans="1:32" x14ac:dyDescent="0.25">
      <c r="A312" t="s">
        <v>4115</v>
      </c>
      <c r="B312" t="s">
        <v>4112</v>
      </c>
      <c r="C312" t="s">
        <v>4113</v>
      </c>
      <c r="D312" t="s">
        <v>538</v>
      </c>
      <c r="E312" s="16">
        <v>32485</v>
      </c>
      <c r="F312" t="s">
        <v>4114</v>
      </c>
      <c r="G312" t="s">
        <v>4116</v>
      </c>
      <c r="H312" t="s">
        <v>611</v>
      </c>
      <c r="I312" t="s">
        <v>4117</v>
      </c>
      <c r="J312" t="s">
        <v>2230</v>
      </c>
      <c r="K312" t="s">
        <v>574</v>
      </c>
      <c r="L312" t="s">
        <v>1268</v>
      </c>
      <c r="M312" t="s">
        <v>2215</v>
      </c>
      <c r="N312" t="s">
        <v>4118</v>
      </c>
      <c r="O312" t="s">
        <v>300</v>
      </c>
      <c r="P312" t="s">
        <v>578</v>
      </c>
      <c r="Q312" t="s">
        <v>4119</v>
      </c>
      <c r="R312" s="16">
        <v>38353</v>
      </c>
      <c r="S312">
        <v>5</v>
      </c>
      <c r="T312">
        <v>6000</v>
      </c>
      <c r="U312" t="s">
        <v>723</v>
      </c>
      <c r="V312" t="s">
        <v>618</v>
      </c>
      <c r="W312" t="s">
        <v>619</v>
      </c>
      <c r="X312" t="s">
        <v>617</v>
      </c>
      <c r="Y312" t="s">
        <v>617</v>
      </c>
      <c r="Z312" t="s">
        <v>582</v>
      </c>
      <c r="AA312" t="s">
        <v>4120</v>
      </c>
      <c r="AB312" t="s">
        <v>4121</v>
      </c>
      <c r="AC312" t="s">
        <v>4122</v>
      </c>
      <c r="AD312" t="s">
        <v>4123</v>
      </c>
      <c r="AE312" t="s">
        <v>4124</v>
      </c>
      <c r="AF312" t="s">
        <v>4125</v>
      </c>
    </row>
    <row r="313" spans="1:32" x14ac:dyDescent="0.25">
      <c r="A313" t="s">
        <v>4129</v>
      </c>
      <c r="B313" t="s">
        <v>4126</v>
      </c>
      <c r="C313" t="s">
        <v>4127</v>
      </c>
      <c r="D313" t="s">
        <v>538</v>
      </c>
      <c r="E313" s="16">
        <v>33044</v>
      </c>
      <c r="F313" t="s">
        <v>4128</v>
      </c>
      <c r="G313" t="s">
        <v>3456</v>
      </c>
      <c r="H313" t="s">
        <v>227</v>
      </c>
      <c r="I313" t="s">
        <v>4130</v>
      </c>
      <c r="J313" t="s">
        <v>298</v>
      </c>
      <c r="K313" t="s">
        <v>574</v>
      </c>
      <c r="L313" t="s">
        <v>575</v>
      </c>
      <c r="M313" t="s">
        <v>633</v>
      </c>
      <c r="N313" t="s">
        <v>4131</v>
      </c>
      <c r="O313" t="s">
        <v>300</v>
      </c>
      <c r="P313" t="s">
        <v>649</v>
      </c>
      <c r="Q313" t="s">
        <v>4132</v>
      </c>
      <c r="R313" s="16">
        <v>42795</v>
      </c>
      <c r="S313">
        <v>15</v>
      </c>
      <c r="T313">
        <v>400</v>
      </c>
      <c r="U313" t="s">
        <v>633</v>
      </c>
      <c r="V313" t="s">
        <v>581</v>
      </c>
      <c r="W313" t="s">
        <v>619</v>
      </c>
      <c r="X313" t="s">
        <v>617</v>
      </c>
      <c r="Y313" t="s">
        <v>617</v>
      </c>
      <c r="Z313" t="s">
        <v>582</v>
      </c>
      <c r="AA313" t="s">
        <v>4133</v>
      </c>
      <c r="AB313" t="s">
        <v>4134</v>
      </c>
      <c r="AC313" t="s">
        <v>4135</v>
      </c>
      <c r="AD313" t="s">
        <v>4136</v>
      </c>
      <c r="AE313" t="s">
        <v>4137</v>
      </c>
      <c r="AF313" t="s">
        <v>4138</v>
      </c>
    </row>
    <row r="314" spans="1:32" x14ac:dyDescent="0.25">
      <c r="A314" t="s">
        <v>4142</v>
      </c>
      <c r="B314" t="s">
        <v>4139</v>
      </c>
      <c r="C314" t="s">
        <v>4140</v>
      </c>
      <c r="D314" t="s">
        <v>538</v>
      </c>
      <c r="E314" s="16">
        <v>34099</v>
      </c>
      <c r="F314" t="s">
        <v>4141</v>
      </c>
      <c r="G314" t="s">
        <v>4143</v>
      </c>
      <c r="H314" t="s">
        <v>231</v>
      </c>
      <c r="I314" t="s">
        <v>4144</v>
      </c>
      <c r="J314" t="s">
        <v>295</v>
      </c>
      <c r="K314" t="s">
        <v>574</v>
      </c>
      <c r="L314" t="s">
        <v>575</v>
      </c>
      <c r="M314" t="s">
        <v>580</v>
      </c>
      <c r="N314" t="s">
        <v>4145</v>
      </c>
      <c r="O314" t="s">
        <v>300</v>
      </c>
      <c r="P314" t="s">
        <v>578</v>
      </c>
      <c r="Q314" t="s">
        <v>4146</v>
      </c>
      <c r="R314" s="16">
        <v>42966</v>
      </c>
      <c r="S314">
        <v>1</v>
      </c>
      <c r="T314">
        <v>900</v>
      </c>
      <c r="U314" t="s">
        <v>767</v>
      </c>
      <c r="V314" t="s">
        <v>618</v>
      </c>
      <c r="W314" t="s">
        <v>582</v>
      </c>
      <c r="X314" s="16">
        <v>42966</v>
      </c>
      <c r="Y314" t="s">
        <v>4147</v>
      </c>
      <c r="Z314" t="s">
        <v>582</v>
      </c>
      <c r="AA314" t="s">
        <v>4148</v>
      </c>
      <c r="AB314" t="s">
        <v>4149</v>
      </c>
      <c r="AC314" t="s">
        <v>4150</v>
      </c>
      <c r="AD314" t="s">
        <v>4151</v>
      </c>
      <c r="AE314" t="s">
        <v>4152</v>
      </c>
      <c r="AF314" t="s">
        <v>4153</v>
      </c>
    </row>
    <row r="315" spans="1:32" x14ac:dyDescent="0.25">
      <c r="A315" t="s">
        <v>4157</v>
      </c>
      <c r="B315" t="s">
        <v>4154</v>
      </c>
      <c r="C315" t="s">
        <v>4155</v>
      </c>
      <c r="D315" t="s">
        <v>538</v>
      </c>
      <c r="E315" s="16">
        <v>35306</v>
      </c>
      <c r="F315" t="s">
        <v>4156</v>
      </c>
      <c r="G315" t="s">
        <v>217</v>
      </c>
      <c r="H315" t="s">
        <v>851</v>
      </c>
      <c r="I315" t="s">
        <v>4158</v>
      </c>
      <c r="J315" t="s">
        <v>295</v>
      </c>
      <c r="K315" t="s">
        <v>574</v>
      </c>
      <c r="L315" t="s">
        <v>575</v>
      </c>
      <c r="M315" t="s">
        <v>3247</v>
      </c>
      <c r="N315" t="s">
        <v>4159</v>
      </c>
      <c r="O315" t="s">
        <v>300</v>
      </c>
      <c r="P315" t="s">
        <v>578</v>
      </c>
      <c r="Q315" t="s">
        <v>4160</v>
      </c>
      <c r="R315" s="16">
        <v>43101</v>
      </c>
      <c r="S315">
        <v>1</v>
      </c>
      <c r="T315">
        <v>2000</v>
      </c>
      <c r="U315" t="s">
        <v>580</v>
      </c>
      <c r="V315" t="s">
        <v>724</v>
      </c>
      <c r="W315" t="s">
        <v>582</v>
      </c>
      <c r="X315" s="16">
        <v>35229</v>
      </c>
      <c r="Y315" t="s">
        <v>583</v>
      </c>
      <c r="Z315" t="s">
        <v>582</v>
      </c>
      <c r="AA315" t="s">
        <v>4161</v>
      </c>
      <c r="AB315" t="s">
        <v>4162</v>
      </c>
      <c r="AC315" t="s">
        <v>4163</v>
      </c>
      <c r="AD315" t="s">
        <v>4164</v>
      </c>
      <c r="AE315" t="s">
        <v>4165</v>
      </c>
      <c r="AF315" t="s">
        <v>4166</v>
      </c>
    </row>
    <row r="316" spans="1:32" x14ac:dyDescent="0.25">
      <c r="A316" t="s">
        <v>393</v>
      </c>
      <c r="B316" t="s">
        <v>4167</v>
      </c>
      <c r="C316" t="s">
        <v>4168</v>
      </c>
      <c r="D316" t="s">
        <v>539</v>
      </c>
      <c r="E316" s="16">
        <v>25174</v>
      </c>
      <c r="F316" t="s">
        <v>4169</v>
      </c>
      <c r="G316" t="s">
        <v>391</v>
      </c>
      <c r="H316" t="s">
        <v>611</v>
      </c>
      <c r="I316" t="s">
        <v>4170</v>
      </c>
      <c r="J316" t="s">
        <v>297</v>
      </c>
      <c r="K316" t="s">
        <v>574</v>
      </c>
      <c r="L316" t="s">
        <v>575</v>
      </c>
      <c r="M316" t="s">
        <v>580</v>
      </c>
      <c r="N316" t="s">
        <v>4171</v>
      </c>
      <c r="O316" t="s">
        <v>302</v>
      </c>
      <c r="P316" t="s">
        <v>578</v>
      </c>
      <c r="Q316" t="s">
        <v>4172</v>
      </c>
      <c r="R316" s="16">
        <v>43313</v>
      </c>
      <c r="S316">
        <v>15</v>
      </c>
      <c r="T316">
        <v>15000</v>
      </c>
      <c r="U316" t="s">
        <v>580</v>
      </c>
      <c r="V316" t="s">
        <v>581</v>
      </c>
      <c r="W316" t="s">
        <v>582</v>
      </c>
      <c r="X316" s="16">
        <v>43313</v>
      </c>
      <c r="Y316" t="s">
        <v>4173</v>
      </c>
      <c r="Z316" t="s">
        <v>582</v>
      </c>
      <c r="AA316" t="s">
        <v>4174</v>
      </c>
      <c r="AB316" t="s">
        <v>4175</v>
      </c>
      <c r="AC316" t="s">
        <v>4176</v>
      </c>
      <c r="AD316" t="s">
        <v>4177</v>
      </c>
      <c r="AE316" t="s">
        <v>4178</v>
      </c>
      <c r="AF316" t="s">
        <v>4179</v>
      </c>
    </row>
    <row r="317" spans="1:32" x14ac:dyDescent="0.25">
      <c r="A317" t="s">
        <v>393</v>
      </c>
      <c r="B317" t="s">
        <v>4167</v>
      </c>
      <c r="C317" t="s">
        <v>4168</v>
      </c>
      <c r="D317" t="s">
        <v>539</v>
      </c>
      <c r="E317" s="16">
        <v>25174</v>
      </c>
      <c r="F317" t="s">
        <v>4169</v>
      </c>
      <c r="G317" t="s">
        <v>391</v>
      </c>
      <c r="H317" t="s">
        <v>611</v>
      </c>
      <c r="I317" t="s">
        <v>4170</v>
      </c>
      <c r="J317" t="s">
        <v>297</v>
      </c>
      <c r="K317" t="s">
        <v>574</v>
      </c>
      <c r="L317" t="s">
        <v>575</v>
      </c>
      <c r="M317" t="s">
        <v>580</v>
      </c>
      <c r="N317" t="s">
        <v>4171</v>
      </c>
      <c r="O317" t="s">
        <v>302</v>
      </c>
      <c r="P317" t="s">
        <v>578</v>
      </c>
      <c r="Q317" t="s">
        <v>4172</v>
      </c>
      <c r="R317" s="16">
        <v>43313</v>
      </c>
      <c r="S317">
        <v>15</v>
      </c>
      <c r="T317">
        <v>15000</v>
      </c>
      <c r="U317" t="s">
        <v>580</v>
      </c>
      <c r="V317" t="s">
        <v>581</v>
      </c>
      <c r="W317" t="s">
        <v>582</v>
      </c>
      <c r="X317" s="16">
        <v>43313</v>
      </c>
      <c r="Y317" t="s">
        <v>4173</v>
      </c>
      <c r="Z317" t="s">
        <v>582</v>
      </c>
      <c r="AA317" t="s">
        <v>4174</v>
      </c>
      <c r="AB317" t="s">
        <v>4175</v>
      </c>
      <c r="AC317" t="s">
        <v>4176</v>
      </c>
      <c r="AD317" t="s">
        <v>4177</v>
      </c>
      <c r="AE317" t="s">
        <v>4178</v>
      </c>
      <c r="AF317" t="s">
        <v>4179</v>
      </c>
    </row>
    <row r="318" spans="1:32" x14ac:dyDescent="0.25">
      <c r="A318" t="s">
        <v>90</v>
      </c>
      <c r="B318" t="s">
        <v>4180</v>
      </c>
      <c r="C318" t="s">
        <v>4181</v>
      </c>
      <c r="D318" t="s">
        <v>539</v>
      </c>
      <c r="E318" s="16">
        <v>34505</v>
      </c>
      <c r="F318" t="s">
        <v>150</v>
      </c>
      <c r="G318" t="s">
        <v>4182</v>
      </c>
      <c r="H318" t="s">
        <v>1831</v>
      </c>
      <c r="I318" t="s">
        <v>252</v>
      </c>
      <c r="J318" t="s">
        <v>297</v>
      </c>
      <c r="K318" t="s">
        <v>574</v>
      </c>
      <c r="L318" t="s">
        <v>575</v>
      </c>
      <c r="M318" t="s">
        <v>633</v>
      </c>
      <c r="N318" t="s">
        <v>4183</v>
      </c>
      <c r="O318" t="s">
        <v>300</v>
      </c>
      <c r="P318" t="s">
        <v>615</v>
      </c>
      <c r="Q318" t="s">
        <v>4184</v>
      </c>
      <c r="R318" s="16">
        <v>42959</v>
      </c>
      <c r="S318" t="s">
        <v>617</v>
      </c>
      <c r="T318">
        <v>500</v>
      </c>
      <c r="U318" t="s">
        <v>580</v>
      </c>
      <c r="V318" t="s">
        <v>581</v>
      </c>
      <c r="W318" t="s">
        <v>619</v>
      </c>
      <c r="X318" t="s">
        <v>617</v>
      </c>
      <c r="Y318" t="s">
        <v>617</v>
      </c>
      <c r="Z318" t="s">
        <v>582</v>
      </c>
      <c r="AA318" t="s">
        <v>4185</v>
      </c>
      <c r="AB318" t="s">
        <v>311</v>
      </c>
      <c r="AC318" t="s">
        <v>4186</v>
      </c>
      <c r="AD318" t="s">
        <v>4187</v>
      </c>
      <c r="AE318" t="s">
        <v>354</v>
      </c>
      <c r="AF318" t="s">
        <v>4188</v>
      </c>
    </row>
    <row r="319" spans="1:32" x14ac:dyDescent="0.25">
      <c r="A319" t="s">
        <v>4191</v>
      </c>
      <c r="B319" t="s">
        <v>1053</v>
      </c>
      <c r="C319" t="s">
        <v>4189</v>
      </c>
      <c r="D319" t="s">
        <v>539</v>
      </c>
      <c r="E319" s="16">
        <v>26119</v>
      </c>
      <c r="F319" t="s">
        <v>4190</v>
      </c>
      <c r="G319" t="s">
        <v>201</v>
      </c>
      <c r="H319" t="s">
        <v>201</v>
      </c>
      <c r="I319" t="s">
        <v>4192</v>
      </c>
      <c r="J319" t="s">
        <v>295</v>
      </c>
      <c r="K319" t="s">
        <v>574</v>
      </c>
      <c r="L319" t="s">
        <v>575</v>
      </c>
      <c r="M319" t="s">
        <v>764</v>
      </c>
      <c r="N319" t="s">
        <v>4193</v>
      </c>
      <c r="O319" t="s">
        <v>300</v>
      </c>
      <c r="P319" t="s">
        <v>615</v>
      </c>
      <c r="Q319" t="s">
        <v>4194</v>
      </c>
      <c r="R319" s="16">
        <v>40592</v>
      </c>
      <c r="S319" t="s">
        <v>617</v>
      </c>
      <c r="T319">
        <v>980</v>
      </c>
      <c r="U319" t="s">
        <v>767</v>
      </c>
      <c r="V319" t="s">
        <v>581</v>
      </c>
      <c r="W319" t="s">
        <v>582</v>
      </c>
      <c r="X319" s="16">
        <v>40227</v>
      </c>
      <c r="Y319" t="s">
        <v>4195</v>
      </c>
      <c r="Z319" t="s">
        <v>582</v>
      </c>
      <c r="AA319" t="s">
        <v>4196</v>
      </c>
      <c r="AB319" t="s">
        <v>4197</v>
      </c>
      <c r="AC319" t="s">
        <v>4198</v>
      </c>
      <c r="AD319" t="s">
        <v>4199</v>
      </c>
      <c r="AE319" t="s">
        <v>4200</v>
      </c>
      <c r="AF319" t="s">
        <v>4201</v>
      </c>
    </row>
    <row r="320" spans="1:32" x14ac:dyDescent="0.25">
      <c r="A320" t="s">
        <v>4205</v>
      </c>
      <c r="B320" t="s">
        <v>4202</v>
      </c>
      <c r="C320" t="s">
        <v>4203</v>
      </c>
      <c r="D320" t="s">
        <v>539</v>
      </c>
      <c r="E320" s="16">
        <v>31892</v>
      </c>
      <c r="F320" t="s">
        <v>4204</v>
      </c>
      <c r="G320" t="s">
        <v>214</v>
      </c>
      <c r="H320" t="s">
        <v>229</v>
      </c>
      <c r="I320" t="s">
        <v>4206</v>
      </c>
      <c r="J320" t="s">
        <v>297</v>
      </c>
      <c r="K320" t="s">
        <v>574</v>
      </c>
      <c r="L320" t="s">
        <v>575</v>
      </c>
      <c r="M320" t="s">
        <v>633</v>
      </c>
      <c r="N320" t="s">
        <v>4207</v>
      </c>
      <c r="O320" t="s">
        <v>300</v>
      </c>
      <c r="P320" t="s">
        <v>649</v>
      </c>
      <c r="Q320" t="s">
        <v>4208</v>
      </c>
      <c r="R320" s="16">
        <v>39329</v>
      </c>
      <c r="S320">
        <v>0</v>
      </c>
      <c r="T320">
        <v>900</v>
      </c>
      <c r="U320" t="s">
        <v>633</v>
      </c>
      <c r="V320" t="s">
        <v>581</v>
      </c>
      <c r="W320" t="s">
        <v>619</v>
      </c>
      <c r="X320" s="16">
        <v>42947</v>
      </c>
      <c r="Y320" t="s">
        <v>651</v>
      </c>
      <c r="Z320" t="s">
        <v>582</v>
      </c>
      <c r="AA320" t="s">
        <v>4209</v>
      </c>
      <c r="AB320" t="s">
        <v>4210</v>
      </c>
      <c r="AC320" t="s">
        <v>4211</v>
      </c>
      <c r="AD320" t="s">
        <v>4212</v>
      </c>
      <c r="AE320" t="s">
        <v>4213</v>
      </c>
      <c r="AF320" t="s">
        <v>4214</v>
      </c>
    </row>
    <row r="321" spans="1:32" x14ac:dyDescent="0.25">
      <c r="A321" t="s">
        <v>464</v>
      </c>
      <c r="B321" t="s">
        <v>4215</v>
      </c>
      <c r="C321" t="s">
        <v>4216</v>
      </c>
      <c r="D321" t="s">
        <v>539</v>
      </c>
      <c r="E321" s="16">
        <v>32158</v>
      </c>
      <c r="F321" t="s">
        <v>4217</v>
      </c>
      <c r="G321" t="s">
        <v>214</v>
      </c>
      <c r="H321" t="s">
        <v>229</v>
      </c>
      <c r="I321" t="s">
        <v>4218</v>
      </c>
      <c r="J321" t="s">
        <v>298</v>
      </c>
      <c r="K321" t="s">
        <v>574</v>
      </c>
      <c r="L321" t="s">
        <v>2722</v>
      </c>
      <c r="M321" t="s">
        <v>576</v>
      </c>
      <c r="N321" t="s">
        <v>4219</v>
      </c>
      <c r="O321" t="s">
        <v>300</v>
      </c>
      <c r="P321" t="s">
        <v>649</v>
      </c>
      <c r="Q321" t="s">
        <v>4220</v>
      </c>
      <c r="R321" s="16">
        <v>42629</v>
      </c>
      <c r="S321" t="s">
        <v>617</v>
      </c>
      <c r="T321">
        <v>2100</v>
      </c>
      <c r="U321" t="s">
        <v>767</v>
      </c>
      <c r="V321" t="s">
        <v>618</v>
      </c>
      <c r="W321" t="s">
        <v>619</v>
      </c>
      <c r="X321" t="s">
        <v>617</v>
      </c>
      <c r="Y321" t="s">
        <v>617</v>
      </c>
      <c r="Z321" t="s">
        <v>582</v>
      </c>
      <c r="AA321" t="s">
        <v>4221</v>
      </c>
      <c r="AB321" t="s">
        <v>4222</v>
      </c>
      <c r="AC321" t="s">
        <v>4223</v>
      </c>
      <c r="AD321" t="s">
        <v>4224</v>
      </c>
      <c r="AE321" t="s">
        <v>4225</v>
      </c>
      <c r="AF321" t="s">
        <v>4226</v>
      </c>
    </row>
    <row r="322" spans="1:32" x14ac:dyDescent="0.25">
      <c r="A322" t="s">
        <v>4229</v>
      </c>
      <c r="B322" t="s">
        <v>4227</v>
      </c>
      <c r="C322" t="s">
        <v>3046</v>
      </c>
      <c r="D322" t="s">
        <v>538</v>
      </c>
      <c r="E322" s="16">
        <v>33375</v>
      </c>
      <c r="F322" t="s">
        <v>4228</v>
      </c>
      <c r="G322" t="s">
        <v>216</v>
      </c>
      <c r="H322" t="s">
        <v>232</v>
      </c>
      <c r="I322" t="s">
        <v>4230</v>
      </c>
      <c r="J322" t="s">
        <v>295</v>
      </c>
      <c r="K322" t="s">
        <v>574</v>
      </c>
      <c r="L322" t="s">
        <v>575</v>
      </c>
      <c r="M322" t="s">
        <v>767</v>
      </c>
      <c r="N322" t="s">
        <v>4231</v>
      </c>
      <c r="O322" t="s">
        <v>300</v>
      </c>
      <c r="P322" t="s">
        <v>578</v>
      </c>
      <c r="Q322" t="s">
        <v>4232</v>
      </c>
      <c r="R322" s="16">
        <v>42982</v>
      </c>
      <c r="S322">
        <v>1</v>
      </c>
      <c r="T322">
        <v>4000</v>
      </c>
      <c r="U322" t="s">
        <v>633</v>
      </c>
      <c r="V322" t="s">
        <v>581</v>
      </c>
      <c r="W322" t="s">
        <v>582</v>
      </c>
      <c r="X322" s="16">
        <v>43279</v>
      </c>
      <c r="Y322" t="s">
        <v>651</v>
      </c>
      <c r="Z322" t="s">
        <v>582</v>
      </c>
      <c r="AA322" t="s">
        <v>4233</v>
      </c>
      <c r="AB322" t="s">
        <v>4234</v>
      </c>
      <c r="AC322" t="s">
        <v>4235</v>
      </c>
      <c r="AD322" t="s">
        <v>4236</v>
      </c>
      <c r="AE322" t="s">
        <v>4237</v>
      </c>
      <c r="AF322" t="s">
        <v>4238</v>
      </c>
    </row>
    <row r="323" spans="1:32" x14ac:dyDescent="0.25">
      <c r="A323" t="s">
        <v>4242</v>
      </c>
      <c r="B323" t="s">
        <v>4239</v>
      </c>
      <c r="C323" t="s">
        <v>4240</v>
      </c>
      <c r="D323" t="s">
        <v>538</v>
      </c>
      <c r="E323" s="16">
        <v>32289</v>
      </c>
      <c r="F323" t="s">
        <v>4241</v>
      </c>
      <c r="G323" t="s">
        <v>216</v>
      </c>
      <c r="H323" t="s">
        <v>232</v>
      </c>
      <c r="I323" t="s">
        <v>4243</v>
      </c>
      <c r="J323" t="s">
        <v>296</v>
      </c>
      <c r="K323" t="s">
        <v>574</v>
      </c>
      <c r="L323" t="s">
        <v>575</v>
      </c>
      <c r="M323" t="s">
        <v>580</v>
      </c>
      <c r="N323" t="s">
        <v>4244</v>
      </c>
      <c r="O323" t="s">
        <v>301</v>
      </c>
      <c r="P323" t="s">
        <v>578</v>
      </c>
      <c r="Q323">
        <v>4</v>
      </c>
      <c r="R323" s="16">
        <v>42693</v>
      </c>
      <c r="S323" t="s">
        <v>617</v>
      </c>
      <c r="T323">
        <v>1000</v>
      </c>
      <c r="U323" t="s">
        <v>633</v>
      </c>
      <c r="V323" t="s">
        <v>618</v>
      </c>
      <c r="W323" t="s">
        <v>582</v>
      </c>
      <c r="X323" s="16">
        <v>42662</v>
      </c>
      <c r="Y323" t="s">
        <v>651</v>
      </c>
      <c r="Z323" t="s">
        <v>582</v>
      </c>
      <c r="AA323" t="s">
        <v>4245</v>
      </c>
      <c r="AB323" t="s">
        <v>4246</v>
      </c>
      <c r="AC323" t="s">
        <v>4247</v>
      </c>
      <c r="AD323" t="s">
        <v>4248</v>
      </c>
      <c r="AE323" t="s">
        <v>4249</v>
      </c>
      <c r="AF323" t="s">
        <v>4250</v>
      </c>
    </row>
    <row r="324" spans="1:32" x14ac:dyDescent="0.25">
      <c r="A324" t="s">
        <v>4253</v>
      </c>
      <c r="B324" t="s">
        <v>1913</v>
      </c>
      <c r="C324" t="s">
        <v>4251</v>
      </c>
      <c r="D324" t="s">
        <v>538</v>
      </c>
      <c r="E324" s="16">
        <v>32283</v>
      </c>
      <c r="F324" t="s">
        <v>4252</v>
      </c>
      <c r="G324" t="s">
        <v>201</v>
      </c>
      <c r="H324" t="s">
        <v>201</v>
      </c>
      <c r="I324" t="s">
        <v>4254</v>
      </c>
      <c r="J324" t="s">
        <v>296</v>
      </c>
      <c r="K324" t="s">
        <v>574</v>
      </c>
      <c r="L324" t="s">
        <v>2722</v>
      </c>
      <c r="M324" t="s">
        <v>764</v>
      </c>
      <c r="N324" t="s">
        <v>4255</v>
      </c>
      <c r="O324" t="s">
        <v>300</v>
      </c>
      <c r="P324" t="s">
        <v>578</v>
      </c>
      <c r="Q324" t="s">
        <v>4256</v>
      </c>
      <c r="R324" s="16">
        <v>41783</v>
      </c>
      <c r="S324" t="s">
        <v>617</v>
      </c>
      <c r="T324">
        <v>800</v>
      </c>
      <c r="U324" t="s">
        <v>580</v>
      </c>
      <c r="V324" t="s">
        <v>667</v>
      </c>
      <c r="W324" t="s">
        <v>619</v>
      </c>
      <c r="X324" t="s">
        <v>617</v>
      </c>
      <c r="Y324" t="s">
        <v>651</v>
      </c>
      <c r="Z324" t="s">
        <v>582</v>
      </c>
      <c r="AA324" t="s">
        <v>4257</v>
      </c>
      <c r="AB324" t="s">
        <v>4258</v>
      </c>
      <c r="AC324" t="s">
        <v>4259</v>
      </c>
      <c r="AD324" t="s">
        <v>4260</v>
      </c>
      <c r="AE324" t="s">
        <v>4261</v>
      </c>
      <c r="AF324" t="s">
        <v>4262</v>
      </c>
    </row>
    <row r="325" spans="1:32" x14ac:dyDescent="0.25">
      <c r="A325" t="s">
        <v>4266</v>
      </c>
      <c r="B325" t="s">
        <v>4263</v>
      </c>
      <c r="C325" t="s">
        <v>4264</v>
      </c>
      <c r="D325" t="s">
        <v>539</v>
      </c>
      <c r="E325" s="16">
        <v>33133</v>
      </c>
      <c r="F325" t="s">
        <v>4265</v>
      </c>
      <c r="G325" t="s">
        <v>2761</v>
      </c>
      <c r="H325" t="s">
        <v>229</v>
      </c>
      <c r="I325" t="s">
        <v>4267</v>
      </c>
      <c r="J325" t="s">
        <v>1645</v>
      </c>
      <c r="K325" t="s">
        <v>574</v>
      </c>
      <c r="L325" t="s">
        <v>575</v>
      </c>
      <c r="M325" t="s">
        <v>767</v>
      </c>
      <c r="N325" t="s">
        <v>4268</v>
      </c>
      <c r="O325" t="s">
        <v>300</v>
      </c>
      <c r="P325" t="s">
        <v>649</v>
      </c>
      <c r="Q325" t="s">
        <v>4269</v>
      </c>
      <c r="R325" s="16">
        <v>42297</v>
      </c>
      <c r="S325" t="s">
        <v>617</v>
      </c>
      <c r="T325">
        <v>200</v>
      </c>
      <c r="U325" t="s">
        <v>767</v>
      </c>
      <c r="V325" t="s">
        <v>581</v>
      </c>
      <c r="W325" t="s">
        <v>582</v>
      </c>
      <c r="X325" s="16">
        <v>42297</v>
      </c>
      <c r="Y325" t="s">
        <v>617</v>
      </c>
      <c r="Z325" t="s">
        <v>582</v>
      </c>
      <c r="AA325" t="s">
        <v>4270</v>
      </c>
      <c r="AB325" t="s">
        <v>4271</v>
      </c>
      <c r="AC325" t="s">
        <v>4272</v>
      </c>
      <c r="AD325" t="s">
        <v>4273</v>
      </c>
      <c r="AE325" t="s">
        <v>4274</v>
      </c>
      <c r="AF325" t="s">
        <v>4275</v>
      </c>
    </row>
    <row r="326" spans="1:32" x14ac:dyDescent="0.25">
      <c r="A326" t="s">
        <v>4266</v>
      </c>
      <c r="B326" t="s">
        <v>4263</v>
      </c>
      <c r="C326" t="s">
        <v>4264</v>
      </c>
      <c r="D326" t="s">
        <v>539</v>
      </c>
      <c r="E326" s="16">
        <v>33133</v>
      </c>
      <c r="F326" t="s">
        <v>4265</v>
      </c>
      <c r="G326" t="s">
        <v>2761</v>
      </c>
      <c r="H326" t="s">
        <v>229</v>
      </c>
      <c r="I326" t="s">
        <v>4267</v>
      </c>
      <c r="J326" t="s">
        <v>1645</v>
      </c>
      <c r="K326" t="s">
        <v>574</v>
      </c>
      <c r="L326" t="s">
        <v>575</v>
      </c>
      <c r="M326" t="s">
        <v>767</v>
      </c>
      <c r="N326" t="s">
        <v>4268</v>
      </c>
      <c r="O326" t="s">
        <v>300</v>
      </c>
      <c r="P326" t="s">
        <v>649</v>
      </c>
      <c r="Q326" t="s">
        <v>4269</v>
      </c>
      <c r="R326" s="16">
        <v>42297</v>
      </c>
      <c r="S326" t="s">
        <v>617</v>
      </c>
      <c r="T326">
        <v>200</v>
      </c>
      <c r="U326" t="s">
        <v>767</v>
      </c>
      <c r="V326" t="s">
        <v>581</v>
      </c>
      <c r="W326" t="s">
        <v>582</v>
      </c>
      <c r="X326" s="16">
        <v>42297</v>
      </c>
      <c r="Y326" t="s">
        <v>617</v>
      </c>
      <c r="Z326" t="s">
        <v>582</v>
      </c>
      <c r="AA326" t="s">
        <v>4270</v>
      </c>
      <c r="AB326" t="s">
        <v>4271</v>
      </c>
      <c r="AC326" t="s">
        <v>4272</v>
      </c>
      <c r="AD326" t="s">
        <v>4273</v>
      </c>
      <c r="AE326" t="s">
        <v>4274</v>
      </c>
      <c r="AF326" t="s">
        <v>4275</v>
      </c>
    </row>
    <row r="327" spans="1:32" x14ac:dyDescent="0.25">
      <c r="A327" t="s">
        <v>4279</v>
      </c>
      <c r="B327" t="s">
        <v>4276</v>
      </c>
      <c r="C327" t="s">
        <v>4277</v>
      </c>
      <c r="D327" t="s">
        <v>539</v>
      </c>
      <c r="E327" s="16">
        <v>33788</v>
      </c>
      <c r="F327" t="s">
        <v>4278</v>
      </c>
      <c r="G327" t="s">
        <v>3537</v>
      </c>
      <c r="H327" t="s">
        <v>227</v>
      </c>
      <c r="I327" t="s">
        <v>4280</v>
      </c>
      <c r="J327" t="s">
        <v>296</v>
      </c>
      <c r="K327" t="s">
        <v>574</v>
      </c>
      <c r="L327" t="s">
        <v>575</v>
      </c>
      <c r="M327" t="s">
        <v>633</v>
      </c>
      <c r="N327" t="s">
        <v>4281</v>
      </c>
      <c r="O327" t="s">
        <v>300</v>
      </c>
      <c r="P327" t="s">
        <v>615</v>
      </c>
      <c r="Q327" t="s">
        <v>4282</v>
      </c>
      <c r="R327" s="16">
        <v>43160</v>
      </c>
      <c r="S327" t="s">
        <v>617</v>
      </c>
      <c r="T327">
        <v>1000</v>
      </c>
      <c r="U327" t="s">
        <v>633</v>
      </c>
      <c r="V327" t="s">
        <v>581</v>
      </c>
      <c r="W327" t="s">
        <v>619</v>
      </c>
      <c r="X327" t="s">
        <v>617</v>
      </c>
      <c r="Y327" t="s">
        <v>617</v>
      </c>
      <c r="Z327" t="s">
        <v>582</v>
      </c>
      <c r="AA327" t="s">
        <v>4283</v>
      </c>
      <c r="AB327" t="s">
        <v>4284</v>
      </c>
      <c r="AC327" t="s">
        <v>4285</v>
      </c>
      <c r="AD327" t="s">
        <v>4286</v>
      </c>
      <c r="AE327" t="s">
        <v>4287</v>
      </c>
      <c r="AF327" t="s">
        <v>4288</v>
      </c>
    </row>
    <row r="328" spans="1:32" x14ac:dyDescent="0.25">
      <c r="A328" t="s">
        <v>4292</v>
      </c>
      <c r="B328" t="s">
        <v>4289</v>
      </c>
      <c r="C328" t="s">
        <v>4290</v>
      </c>
      <c r="D328" t="s">
        <v>539</v>
      </c>
      <c r="E328" s="16">
        <v>32328</v>
      </c>
      <c r="F328" t="s">
        <v>4291</v>
      </c>
      <c r="G328" t="s">
        <v>4293</v>
      </c>
      <c r="H328" t="s">
        <v>1831</v>
      </c>
      <c r="I328" t="s">
        <v>4294</v>
      </c>
      <c r="J328" t="s">
        <v>296</v>
      </c>
      <c r="K328" t="s">
        <v>574</v>
      </c>
      <c r="L328" t="s">
        <v>575</v>
      </c>
      <c r="M328" t="s">
        <v>580</v>
      </c>
      <c r="N328" t="s">
        <v>4295</v>
      </c>
      <c r="O328" t="s">
        <v>300</v>
      </c>
      <c r="P328" t="s">
        <v>649</v>
      </c>
      <c r="Q328" t="s">
        <v>4296</v>
      </c>
      <c r="R328" s="16">
        <v>43195</v>
      </c>
      <c r="S328" t="s">
        <v>617</v>
      </c>
      <c r="T328">
        <v>500</v>
      </c>
      <c r="U328" t="s">
        <v>580</v>
      </c>
      <c r="V328" t="s">
        <v>581</v>
      </c>
      <c r="W328" t="s">
        <v>619</v>
      </c>
      <c r="X328" t="s">
        <v>617</v>
      </c>
      <c r="Y328" t="s">
        <v>617</v>
      </c>
      <c r="Z328" t="s">
        <v>582</v>
      </c>
      <c r="AA328" t="s">
        <v>4297</v>
      </c>
      <c r="AB328" t="s">
        <v>4298</v>
      </c>
      <c r="AC328" t="s">
        <v>4299</v>
      </c>
      <c r="AD328" t="s">
        <v>4300</v>
      </c>
      <c r="AE328" t="s">
        <v>4301</v>
      </c>
      <c r="AF328" t="s">
        <v>4302</v>
      </c>
    </row>
    <row r="329" spans="1:32" x14ac:dyDescent="0.25">
      <c r="A329" t="s">
        <v>4292</v>
      </c>
      <c r="B329" t="s">
        <v>4289</v>
      </c>
      <c r="C329" t="s">
        <v>4290</v>
      </c>
      <c r="D329" t="s">
        <v>539</v>
      </c>
      <c r="E329" s="16">
        <v>32328</v>
      </c>
      <c r="F329" t="s">
        <v>4291</v>
      </c>
      <c r="G329" t="s">
        <v>4293</v>
      </c>
      <c r="H329" t="s">
        <v>1831</v>
      </c>
      <c r="I329" t="s">
        <v>4294</v>
      </c>
      <c r="J329" t="s">
        <v>296</v>
      </c>
      <c r="K329" t="s">
        <v>574</v>
      </c>
      <c r="L329" t="s">
        <v>575</v>
      </c>
      <c r="M329" t="s">
        <v>580</v>
      </c>
      <c r="N329" t="s">
        <v>4295</v>
      </c>
      <c r="O329" t="s">
        <v>300</v>
      </c>
      <c r="P329" t="s">
        <v>649</v>
      </c>
      <c r="Q329" t="s">
        <v>4296</v>
      </c>
      <c r="R329" s="16">
        <v>43195</v>
      </c>
      <c r="S329" t="s">
        <v>617</v>
      </c>
      <c r="T329">
        <v>500</v>
      </c>
      <c r="U329" t="s">
        <v>580</v>
      </c>
      <c r="V329" t="s">
        <v>581</v>
      </c>
      <c r="W329" t="s">
        <v>619</v>
      </c>
      <c r="X329" t="s">
        <v>617</v>
      </c>
      <c r="Y329" t="s">
        <v>617</v>
      </c>
      <c r="Z329" t="s">
        <v>582</v>
      </c>
      <c r="AA329" t="s">
        <v>4297</v>
      </c>
      <c r="AB329" t="s">
        <v>4298</v>
      </c>
      <c r="AC329" t="s">
        <v>4299</v>
      </c>
      <c r="AD329" t="s">
        <v>4300</v>
      </c>
      <c r="AE329" t="s">
        <v>4301</v>
      </c>
      <c r="AF329" t="s">
        <v>4302</v>
      </c>
    </row>
    <row r="330" spans="1:32" x14ac:dyDescent="0.25">
      <c r="A330" t="s">
        <v>386</v>
      </c>
      <c r="B330" t="s">
        <v>4303</v>
      </c>
      <c r="C330" t="s">
        <v>3885</v>
      </c>
      <c r="D330" t="s">
        <v>538</v>
      </c>
      <c r="E330" s="16">
        <v>33620</v>
      </c>
      <c r="F330" t="s">
        <v>4304</v>
      </c>
      <c r="G330" t="s">
        <v>195</v>
      </c>
      <c r="H330" t="s">
        <v>227</v>
      </c>
      <c r="I330" t="s">
        <v>4305</v>
      </c>
      <c r="J330" t="s">
        <v>297</v>
      </c>
      <c r="K330" t="s">
        <v>574</v>
      </c>
      <c r="L330" t="s">
        <v>575</v>
      </c>
      <c r="M330" t="s">
        <v>723</v>
      </c>
      <c r="N330" t="s">
        <v>4306</v>
      </c>
      <c r="O330" t="s">
        <v>301</v>
      </c>
      <c r="P330" t="s">
        <v>578</v>
      </c>
      <c r="Q330" t="s">
        <v>4307</v>
      </c>
      <c r="R330" s="16">
        <v>42738</v>
      </c>
      <c r="S330">
        <v>2</v>
      </c>
      <c r="T330">
        <v>6000</v>
      </c>
      <c r="U330" t="s">
        <v>723</v>
      </c>
      <c r="V330" t="s">
        <v>581</v>
      </c>
      <c r="W330" t="s">
        <v>582</v>
      </c>
      <c r="X330" s="16">
        <v>42875</v>
      </c>
      <c r="Y330" t="s">
        <v>4308</v>
      </c>
      <c r="Z330" t="s">
        <v>582</v>
      </c>
      <c r="AA330" t="s">
        <v>4309</v>
      </c>
      <c r="AB330" t="s">
        <v>4310</v>
      </c>
      <c r="AC330" t="s">
        <v>4311</v>
      </c>
      <c r="AD330" t="s">
        <v>4312</v>
      </c>
      <c r="AE330" t="s">
        <v>4313</v>
      </c>
      <c r="AF330" t="s">
        <v>4314</v>
      </c>
    </row>
    <row r="331" spans="1:32" x14ac:dyDescent="0.25">
      <c r="A331" t="s">
        <v>4317</v>
      </c>
      <c r="B331" t="s">
        <v>4315</v>
      </c>
      <c r="C331" t="s">
        <v>1497</v>
      </c>
      <c r="D331" t="s">
        <v>539</v>
      </c>
      <c r="E331" s="16">
        <v>35217</v>
      </c>
      <c r="F331" t="s">
        <v>4316</v>
      </c>
      <c r="G331" t="s">
        <v>206</v>
      </c>
      <c r="H331" t="s">
        <v>851</v>
      </c>
      <c r="I331" t="s">
        <v>4318</v>
      </c>
      <c r="J331" t="s">
        <v>295</v>
      </c>
      <c r="K331" t="s">
        <v>574</v>
      </c>
      <c r="L331" t="s">
        <v>575</v>
      </c>
      <c r="M331" t="s">
        <v>633</v>
      </c>
      <c r="N331" t="s">
        <v>4319</v>
      </c>
      <c r="O331" t="s">
        <v>300</v>
      </c>
      <c r="P331" t="s">
        <v>649</v>
      </c>
      <c r="Q331" t="s">
        <v>4320</v>
      </c>
      <c r="R331" s="16">
        <v>42529</v>
      </c>
      <c r="S331" t="s">
        <v>617</v>
      </c>
      <c r="T331">
        <v>500</v>
      </c>
      <c r="U331" t="s">
        <v>767</v>
      </c>
      <c r="V331" t="s">
        <v>581</v>
      </c>
      <c r="W331" t="s">
        <v>582</v>
      </c>
      <c r="X331" s="16">
        <v>42878</v>
      </c>
      <c r="Y331" t="s">
        <v>583</v>
      </c>
      <c r="Z331" t="s">
        <v>582</v>
      </c>
      <c r="AA331" t="s">
        <v>4321</v>
      </c>
      <c r="AB331" t="s">
        <v>4322</v>
      </c>
      <c r="AC331" t="s">
        <v>4323</v>
      </c>
      <c r="AD331" t="s">
        <v>4324</v>
      </c>
      <c r="AE331" t="s">
        <v>4325</v>
      </c>
      <c r="AF331" t="s">
        <v>4326</v>
      </c>
    </row>
    <row r="332" spans="1:32" x14ac:dyDescent="0.25">
      <c r="A332" t="s">
        <v>4330</v>
      </c>
      <c r="B332" t="s">
        <v>4327</v>
      </c>
      <c r="C332" t="s">
        <v>4328</v>
      </c>
      <c r="D332" t="s">
        <v>538</v>
      </c>
      <c r="E332" s="16">
        <v>28694</v>
      </c>
      <c r="F332" t="s">
        <v>4329</v>
      </c>
      <c r="G332" t="s">
        <v>4331</v>
      </c>
      <c r="H332" t="s">
        <v>382</v>
      </c>
      <c r="I332" t="s">
        <v>4332</v>
      </c>
      <c r="J332" t="s">
        <v>297</v>
      </c>
      <c r="K332" t="s">
        <v>574</v>
      </c>
      <c r="L332" t="s">
        <v>575</v>
      </c>
      <c r="M332" t="s">
        <v>767</v>
      </c>
      <c r="N332" t="s">
        <v>4333</v>
      </c>
      <c r="O332" t="s">
        <v>300</v>
      </c>
      <c r="P332" t="s">
        <v>649</v>
      </c>
      <c r="Q332" t="s">
        <v>4334</v>
      </c>
      <c r="R332" s="16">
        <v>42370</v>
      </c>
      <c r="S332" t="s">
        <v>617</v>
      </c>
      <c r="T332">
        <v>100</v>
      </c>
      <c r="U332" t="s">
        <v>767</v>
      </c>
      <c r="V332" t="s">
        <v>667</v>
      </c>
      <c r="W332" t="s">
        <v>582</v>
      </c>
      <c r="X332" s="16">
        <v>42370</v>
      </c>
      <c r="Y332" t="s">
        <v>2413</v>
      </c>
      <c r="Z332" t="s">
        <v>582</v>
      </c>
      <c r="AA332" t="s">
        <v>4335</v>
      </c>
      <c r="AB332" t="s">
        <v>4336</v>
      </c>
      <c r="AC332" t="s">
        <v>4337</v>
      </c>
      <c r="AD332" t="s">
        <v>4338</v>
      </c>
      <c r="AE332" t="s">
        <v>4339</v>
      </c>
      <c r="AF332" t="s">
        <v>4340</v>
      </c>
    </row>
    <row r="333" spans="1:32" x14ac:dyDescent="0.25">
      <c r="A333" t="s">
        <v>4344</v>
      </c>
      <c r="B333" t="s">
        <v>4341</v>
      </c>
      <c r="C333" t="s">
        <v>4342</v>
      </c>
      <c r="D333" t="s">
        <v>539</v>
      </c>
      <c r="E333" s="16">
        <v>35150</v>
      </c>
      <c r="F333" t="s">
        <v>4343</v>
      </c>
      <c r="G333" t="s">
        <v>201</v>
      </c>
      <c r="H333" t="s">
        <v>201</v>
      </c>
      <c r="I333" t="s">
        <v>4345</v>
      </c>
      <c r="J333" t="s">
        <v>296</v>
      </c>
      <c r="K333" t="s">
        <v>574</v>
      </c>
      <c r="L333" t="s">
        <v>575</v>
      </c>
      <c r="M333" t="s">
        <v>580</v>
      </c>
      <c r="N333" t="s">
        <v>4346</v>
      </c>
      <c r="O333" t="s">
        <v>301</v>
      </c>
      <c r="P333" t="s">
        <v>578</v>
      </c>
      <c r="Q333" t="s">
        <v>4347</v>
      </c>
      <c r="R333" s="16">
        <v>42509</v>
      </c>
      <c r="S333">
        <v>1</v>
      </c>
      <c r="T333">
        <v>2500</v>
      </c>
      <c r="U333" t="s">
        <v>580</v>
      </c>
      <c r="V333" t="s">
        <v>581</v>
      </c>
      <c r="W333" t="s">
        <v>619</v>
      </c>
      <c r="X333" t="s">
        <v>617</v>
      </c>
      <c r="Y333" t="s">
        <v>651</v>
      </c>
      <c r="Z333" t="s">
        <v>582</v>
      </c>
      <c r="AA333" t="s">
        <v>4348</v>
      </c>
      <c r="AB333" t="s">
        <v>4349</v>
      </c>
      <c r="AC333" t="s">
        <v>4350</v>
      </c>
      <c r="AD333" t="s">
        <v>4351</v>
      </c>
      <c r="AE333" t="s">
        <v>4352</v>
      </c>
      <c r="AF333" t="s">
        <v>4353</v>
      </c>
    </row>
    <row r="334" spans="1:32" x14ac:dyDescent="0.25">
      <c r="A334" t="s">
        <v>4357</v>
      </c>
      <c r="B334" t="s">
        <v>4354</v>
      </c>
      <c r="C334" t="s">
        <v>4355</v>
      </c>
      <c r="D334" t="s">
        <v>539</v>
      </c>
      <c r="E334" s="16">
        <v>31072</v>
      </c>
      <c r="F334" t="s">
        <v>4356</v>
      </c>
      <c r="G334" t="s">
        <v>4358</v>
      </c>
      <c r="H334" t="s">
        <v>631</v>
      </c>
      <c r="I334" t="s">
        <v>4359</v>
      </c>
      <c r="J334" t="s">
        <v>297</v>
      </c>
      <c r="K334" t="s">
        <v>574</v>
      </c>
      <c r="L334" t="s">
        <v>575</v>
      </c>
      <c r="M334" t="s">
        <v>580</v>
      </c>
      <c r="N334" t="s">
        <v>4360</v>
      </c>
      <c r="O334" t="s">
        <v>300</v>
      </c>
      <c r="P334" t="s">
        <v>649</v>
      </c>
      <c r="Q334" t="s">
        <v>4361</v>
      </c>
      <c r="R334" s="16">
        <v>42680</v>
      </c>
      <c r="S334">
        <v>3</v>
      </c>
      <c r="T334">
        <v>1200</v>
      </c>
      <c r="U334" t="s">
        <v>767</v>
      </c>
      <c r="V334" t="s">
        <v>581</v>
      </c>
      <c r="W334" t="s">
        <v>619</v>
      </c>
      <c r="X334" t="s">
        <v>617</v>
      </c>
      <c r="Y334" t="s">
        <v>617</v>
      </c>
      <c r="Z334" t="s">
        <v>582</v>
      </c>
      <c r="AA334" t="s">
        <v>4362</v>
      </c>
      <c r="AB334" t="s">
        <v>4363</v>
      </c>
      <c r="AC334" t="s">
        <v>4364</v>
      </c>
      <c r="AD334" t="s">
        <v>4365</v>
      </c>
      <c r="AE334" t="s">
        <v>4366</v>
      </c>
      <c r="AF334" t="s">
        <v>4367</v>
      </c>
    </row>
    <row r="335" spans="1:32" x14ac:dyDescent="0.25">
      <c r="A335" t="s">
        <v>4371</v>
      </c>
      <c r="B335" t="s">
        <v>4368</v>
      </c>
      <c r="C335" t="s">
        <v>4369</v>
      </c>
      <c r="D335" t="s">
        <v>539</v>
      </c>
      <c r="E335" s="16">
        <v>31645</v>
      </c>
      <c r="F335" t="s">
        <v>4370</v>
      </c>
      <c r="G335" t="s">
        <v>382</v>
      </c>
      <c r="H335" t="s">
        <v>382</v>
      </c>
      <c r="I335" t="s">
        <v>4372</v>
      </c>
      <c r="J335" t="s">
        <v>295</v>
      </c>
      <c r="K335" t="s">
        <v>574</v>
      </c>
      <c r="L335" t="s">
        <v>575</v>
      </c>
      <c r="M335" t="s">
        <v>767</v>
      </c>
      <c r="N335" t="s">
        <v>4373</v>
      </c>
      <c r="O335" t="s">
        <v>300</v>
      </c>
      <c r="P335" t="s">
        <v>615</v>
      </c>
      <c r="Q335" t="s">
        <v>4374</v>
      </c>
      <c r="R335" s="16">
        <v>43089</v>
      </c>
      <c r="S335" t="s">
        <v>617</v>
      </c>
      <c r="T335">
        <v>100</v>
      </c>
      <c r="U335" t="s">
        <v>767</v>
      </c>
      <c r="V335" t="s">
        <v>667</v>
      </c>
      <c r="W335" t="s">
        <v>619</v>
      </c>
      <c r="X335" t="s">
        <v>617</v>
      </c>
      <c r="Y335" t="s">
        <v>617</v>
      </c>
      <c r="Z335" t="s">
        <v>582</v>
      </c>
      <c r="AA335" t="s">
        <v>4375</v>
      </c>
      <c r="AB335" t="s">
        <v>4376</v>
      </c>
      <c r="AC335" t="s">
        <v>4377</v>
      </c>
      <c r="AD335" t="s">
        <v>4378</v>
      </c>
      <c r="AE335" t="s">
        <v>4379</v>
      </c>
      <c r="AF335" t="s">
        <v>4380</v>
      </c>
    </row>
    <row r="336" spans="1:32" x14ac:dyDescent="0.25">
      <c r="A336" t="s">
        <v>101</v>
      </c>
      <c r="B336" t="s">
        <v>1554</v>
      </c>
      <c r="C336" t="s">
        <v>3982</v>
      </c>
      <c r="D336" t="s">
        <v>538</v>
      </c>
      <c r="E336" s="16">
        <v>33604</v>
      </c>
      <c r="F336" t="s">
        <v>161</v>
      </c>
      <c r="G336" t="s">
        <v>208</v>
      </c>
      <c r="H336" t="s">
        <v>229</v>
      </c>
      <c r="I336" t="s">
        <v>264</v>
      </c>
      <c r="J336" t="s">
        <v>296</v>
      </c>
      <c r="K336" t="s">
        <v>574</v>
      </c>
      <c r="L336" t="s">
        <v>575</v>
      </c>
      <c r="M336" t="s">
        <v>613</v>
      </c>
      <c r="N336" t="s">
        <v>4381</v>
      </c>
      <c r="O336" t="s">
        <v>300</v>
      </c>
      <c r="P336" t="s">
        <v>615</v>
      </c>
      <c r="Q336" t="s">
        <v>4382</v>
      </c>
      <c r="R336" s="16">
        <v>42915</v>
      </c>
      <c r="S336">
        <v>1</v>
      </c>
      <c r="T336">
        <v>6000</v>
      </c>
      <c r="U336" t="s">
        <v>576</v>
      </c>
      <c r="V336" t="s">
        <v>618</v>
      </c>
      <c r="W336" t="s">
        <v>582</v>
      </c>
      <c r="X336" s="16">
        <v>42865</v>
      </c>
      <c r="Y336" t="s">
        <v>651</v>
      </c>
      <c r="Z336" t="s">
        <v>582</v>
      </c>
      <c r="AA336" t="s">
        <v>4383</v>
      </c>
      <c r="AB336" t="s">
        <v>4384</v>
      </c>
      <c r="AC336" t="s">
        <v>4385</v>
      </c>
      <c r="AD336" t="s">
        <v>4386</v>
      </c>
      <c r="AE336" t="s">
        <v>4387</v>
      </c>
      <c r="AF336" t="s">
        <v>4388</v>
      </c>
    </row>
    <row r="337" spans="1:32" x14ac:dyDescent="0.25">
      <c r="A337" t="s">
        <v>4392</v>
      </c>
      <c r="B337" t="s">
        <v>4389</v>
      </c>
      <c r="C337" t="s">
        <v>4390</v>
      </c>
      <c r="D337" t="s">
        <v>539</v>
      </c>
      <c r="E337" s="16">
        <v>32824</v>
      </c>
      <c r="F337" t="s">
        <v>4391</v>
      </c>
      <c r="G337" t="s">
        <v>216</v>
      </c>
      <c r="H337" t="s">
        <v>232</v>
      </c>
      <c r="I337" t="s">
        <v>4393</v>
      </c>
      <c r="J337" t="s">
        <v>297</v>
      </c>
      <c r="K337" t="s">
        <v>574</v>
      </c>
      <c r="L337" t="s">
        <v>575</v>
      </c>
      <c r="M337" t="s">
        <v>723</v>
      </c>
      <c r="N337" t="s">
        <v>4394</v>
      </c>
      <c r="O337" t="s">
        <v>300</v>
      </c>
      <c r="P337" t="s">
        <v>578</v>
      </c>
      <c r="Q337" t="s">
        <v>4395</v>
      </c>
      <c r="R337" s="16">
        <v>41665</v>
      </c>
      <c r="S337">
        <v>10</v>
      </c>
      <c r="T337">
        <v>1644</v>
      </c>
      <c r="U337" t="s">
        <v>633</v>
      </c>
      <c r="V337" t="s">
        <v>618</v>
      </c>
      <c r="W337" t="s">
        <v>582</v>
      </c>
      <c r="X337" s="16">
        <v>41665</v>
      </c>
      <c r="Y337" t="s">
        <v>1179</v>
      </c>
      <c r="Z337" t="s">
        <v>582</v>
      </c>
      <c r="AA337" t="s">
        <v>4396</v>
      </c>
      <c r="AB337" t="s">
        <v>4397</v>
      </c>
      <c r="AC337" t="s">
        <v>4398</v>
      </c>
      <c r="AD337" t="s">
        <v>4399</v>
      </c>
      <c r="AE337" t="s">
        <v>4400</v>
      </c>
      <c r="AF337" t="s">
        <v>4401</v>
      </c>
    </row>
    <row r="338" spans="1:32" x14ac:dyDescent="0.25">
      <c r="A338" t="s">
        <v>4404</v>
      </c>
      <c r="B338" t="s">
        <v>4402</v>
      </c>
      <c r="C338" t="s">
        <v>2784</v>
      </c>
      <c r="D338" t="s">
        <v>539</v>
      </c>
      <c r="E338" s="16">
        <v>33605</v>
      </c>
      <c r="F338" t="s">
        <v>4403</v>
      </c>
      <c r="G338" t="s">
        <v>197</v>
      </c>
      <c r="H338" t="s">
        <v>611</v>
      </c>
      <c r="I338" t="s">
        <v>4405</v>
      </c>
      <c r="J338" t="s">
        <v>297</v>
      </c>
      <c r="K338" t="s">
        <v>574</v>
      </c>
      <c r="L338" t="s">
        <v>575</v>
      </c>
      <c r="M338" t="s">
        <v>723</v>
      </c>
      <c r="N338" t="s">
        <v>4406</v>
      </c>
      <c r="O338" t="s">
        <v>300</v>
      </c>
      <c r="P338" t="s">
        <v>578</v>
      </c>
      <c r="Q338" t="s">
        <v>4407</v>
      </c>
      <c r="R338" s="16">
        <v>42948</v>
      </c>
      <c r="S338">
        <v>1</v>
      </c>
      <c r="T338">
        <v>7500</v>
      </c>
      <c r="U338" t="s">
        <v>764</v>
      </c>
      <c r="V338" t="s">
        <v>618</v>
      </c>
      <c r="W338" t="s">
        <v>582</v>
      </c>
      <c r="X338" s="16">
        <v>43000</v>
      </c>
      <c r="Y338" t="s">
        <v>583</v>
      </c>
      <c r="Z338" t="s">
        <v>582</v>
      </c>
      <c r="AA338" t="s">
        <v>4408</v>
      </c>
      <c r="AB338" t="s">
        <v>4409</v>
      </c>
      <c r="AC338" t="s">
        <v>4410</v>
      </c>
      <c r="AD338" t="s">
        <v>4411</v>
      </c>
      <c r="AE338" t="s">
        <v>4412</v>
      </c>
      <c r="AF338" t="s">
        <v>4413</v>
      </c>
    </row>
    <row r="339" spans="1:32" x14ac:dyDescent="0.25">
      <c r="A339" t="s">
        <v>73</v>
      </c>
      <c r="B339" t="s">
        <v>3414</v>
      </c>
      <c r="C339" t="s">
        <v>4414</v>
      </c>
      <c r="D339" t="s">
        <v>539</v>
      </c>
      <c r="E339" s="16">
        <v>35226</v>
      </c>
      <c r="F339" t="s">
        <v>133</v>
      </c>
      <c r="G339" t="s">
        <v>192</v>
      </c>
      <c r="H339" t="s">
        <v>201</v>
      </c>
      <c r="I339" t="s">
        <v>236</v>
      </c>
      <c r="J339" t="s">
        <v>296</v>
      </c>
      <c r="K339" t="s">
        <v>574</v>
      </c>
      <c r="L339" t="s">
        <v>575</v>
      </c>
      <c r="M339" t="s">
        <v>633</v>
      </c>
      <c r="N339" t="s">
        <v>55</v>
      </c>
      <c r="O339" t="s">
        <v>301</v>
      </c>
      <c r="P339" t="s">
        <v>615</v>
      </c>
      <c r="Q339" t="s">
        <v>4415</v>
      </c>
      <c r="R339" s="16">
        <v>42776</v>
      </c>
      <c r="S339">
        <v>1</v>
      </c>
      <c r="T339">
        <v>400</v>
      </c>
      <c r="U339" t="s">
        <v>633</v>
      </c>
      <c r="V339" t="s">
        <v>581</v>
      </c>
      <c r="W339" t="s">
        <v>619</v>
      </c>
      <c r="X339" t="s">
        <v>617</v>
      </c>
      <c r="Y339" t="s">
        <v>617</v>
      </c>
      <c r="Z339" t="s">
        <v>582</v>
      </c>
      <c r="AA339" t="s">
        <v>4416</v>
      </c>
      <c r="AB339" t="s">
        <v>4417</v>
      </c>
      <c r="AC339" t="s">
        <v>4418</v>
      </c>
      <c r="AD339" t="s">
        <v>4419</v>
      </c>
      <c r="AE339" t="s">
        <v>4420</v>
      </c>
      <c r="AF339" t="s">
        <v>4421</v>
      </c>
    </row>
    <row r="340" spans="1:32" x14ac:dyDescent="0.25">
      <c r="A340" t="s">
        <v>4424</v>
      </c>
      <c r="B340" t="s">
        <v>4422</v>
      </c>
      <c r="C340" t="s">
        <v>1497</v>
      </c>
      <c r="D340" t="s">
        <v>538</v>
      </c>
      <c r="E340" s="16">
        <v>32528</v>
      </c>
      <c r="F340" t="s">
        <v>4423</v>
      </c>
      <c r="G340" t="s">
        <v>4425</v>
      </c>
      <c r="H340" t="s">
        <v>382</v>
      </c>
      <c r="I340" t="s">
        <v>4426</v>
      </c>
      <c r="J340" t="s">
        <v>297</v>
      </c>
      <c r="K340" t="s">
        <v>574</v>
      </c>
      <c r="L340" t="s">
        <v>575</v>
      </c>
      <c r="M340" t="s">
        <v>580</v>
      </c>
      <c r="N340" t="s">
        <v>4427</v>
      </c>
      <c r="O340" t="s">
        <v>300</v>
      </c>
      <c r="P340" t="s">
        <v>649</v>
      </c>
      <c r="Q340" t="s">
        <v>4428</v>
      </c>
      <c r="R340" s="16">
        <v>43225</v>
      </c>
      <c r="S340">
        <v>18</v>
      </c>
      <c r="T340">
        <v>75000</v>
      </c>
      <c r="U340" t="s">
        <v>633</v>
      </c>
      <c r="V340" t="s">
        <v>618</v>
      </c>
      <c r="W340" t="s">
        <v>582</v>
      </c>
      <c r="X340" s="16">
        <v>43225</v>
      </c>
      <c r="Y340" t="s">
        <v>1955</v>
      </c>
      <c r="Z340" t="s">
        <v>582</v>
      </c>
      <c r="AA340" t="s">
        <v>4429</v>
      </c>
      <c r="AB340" t="s">
        <v>4430</v>
      </c>
      <c r="AC340" t="s">
        <v>4431</v>
      </c>
      <c r="AD340" t="s">
        <v>4432</v>
      </c>
      <c r="AE340" t="s">
        <v>4433</v>
      </c>
      <c r="AF340" t="s">
        <v>4434</v>
      </c>
    </row>
    <row r="341" spans="1:32" x14ac:dyDescent="0.25">
      <c r="A341" t="s">
        <v>4438</v>
      </c>
      <c r="B341" t="s">
        <v>4435</v>
      </c>
      <c r="C341" t="s">
        <v>4436</v>
      </c>
      <c r="D341" t="s">
        <v>539</v>
      </c>
      <c r="E341" s="16">
        <v>33846</v>
      </c>
      <c r="F341" t="s">
        <v>4437</v>
      </c>
      <c r="G341" t="s">
        <v>2836</v>
      </c>
      <c r="H341" t="s">
        <v>1844</v>
      </c>
      <c r="I341" t="s">
        <v>4439</v>
      </c>
      <c r="J341" t="s">
        <v>295</v>
      </c>
      <c r="K341" t="s">
        <v>574</v>
      </c>
      <c r="L341" t="s">
        <v>575</v>
      </c>
      <c r="M341" t="s">
        <v>767</v>
      </c>
      <c r="N341" t="s">
        <v>4440</v>
      </c>
      <c r="O341" t="s">
        <v>300</v>
      </c>
      <c r="P341" t="s">
        <v>649</v>
      </c>
      <c r="Q341" t="s">
        <v>4441</v>
      </c>
      <c r="R341" s="16">
        <v>43230</v>
      </c>
      <c r="S341">
        <v>2</v>
      </c>
      <c r="T341">
        <v>0</v>
      </c>
      <c r="U341" t="s">
        <v>767</v>
      </c>
      <c r="V341" t="s">
        <v>667</v>
      </c>
      <c r="W341" t="s">
        <v>619</v>
      </c>
      <c r="X341" t="s">
        <v>617</v>
      </c>
      <c r="Y341" t="s">
        <v>617</v>
      </c>
      <c r="Z341" t="s">
        <v>582</v>
      </c>
      <c r="AA341" t="s">
        <v>4442</v>
      </c>
      <c r="AB341" t="s">
        <v>4443</v>
      </c>
      <c r="AC341" t="s">
        <v>4444</v>
      </c>
      <c r="AD341" t="s">
        <v>4445</v>
      </c>
      <c r="AE341" t="s">
        <v>4446</v>
      </c>
      <c r="AF341" t="s">
        <v>4447</v>
      </c>
    </row>
    <row r="342" spans="1:32" x14ac:dyDescent="0.25">
      <c r="A342" t="s">
        <v>4451</v>
      </c>
      <c r="B342" t="s">
        <v>4448</v>
      </c>
      <c r="C342" t="s">
        <v>4449</v>
      </c>
      <c r="D342" t="s">
        <v>539</v>
      </c>
      <c r="E342" s="16">
        <v>32837</v>
      </c>
      <c r="F342" t="s">
        <v>4450</v>
      </c>
      <c r="G342" t="s">
        <v>4452</v>
      </c>
      <c r="H342" t="s">
        <v>227</v>
      </c>
      <c r="I342" t="s">
        <v>4453</v>
      </c>
      <c r="J342" t="s">
        <v>296</v>
      </c>
      <c r="K342" t="s">
        <v>574</v>
      </c>
      <c r="L342" t="s">
        <v>575</v>
      </c>
      <c r="M342" t="s">
        <v>767</v>
      </c>
      <c r="N342" t="s">
        <v>4454</v>
      </c>
      <c r="O342" t="s">
        <v>300</v>
      </c>
      <c r="P342" t="s">
        <v>649</v>
      </c>
      <c r="Q342" t="s">
        <v>4455</v>
      </c>
      <c r="R342" s="16">
        <v>43315</v>
      </c>
      <c r="S342" t="s">
        <v>617</v>
      </c>
      <c r="T342">
        <v>2000</v>
      </c>
      <c r="U342" t="s">
        <v>767</v>
      </c>
      <c r="V342" t="s">
        <v>618</v>
      </c>
      <c r="W342" t="s">
        <v>619</v>
      </c>
      <c r="X342" t="s">
        <v>617</v>
      </c>
      <c r="Y342" t="s">
        <v>617</v>
      </c>
      <c r="Z342" t="s">
        <v>582</v>
      </c>
      <c r="AA342" t="s">
        <v>4456</v>
      </c>
      <c r="AB342" t="s">
        <v>4457</v>
      </c>
      <c r="AC342" t="s">
        <v>4458</v>
      </c>
      <c r="AD342" t="s">
        <v>4459</v>
      </c>
      <c r="AE342" t="s">
        <v>4460</v>
      </c>
      <c r="AF342" t="s">
        <v>4461</v>
      </c>
    </row>
    <row r="343" spans="1:32" x14ac:dyDescent="0.25">
      <c r="A343" t="s">
        <v>4464</v>
      </c>
      <c r="B343" t="s">
        <v>4462</v>
      </c>
      <c r="C343" t="s">
        <v>1081</v>
      </c>
      <c r="D343" t="s">
        <v>538</v>
      </c>
      <c r="E343" s="16">
        <v>34490</v>
      </c>
      <c r="F343" t="s">
        <v>4463</v>
      </c>
      <c r="G343" t="s">
        <v>4465</v>
      </c>
      <c r="H343" t="s">
        <v>229</v>
      </c>
      <c r="I343" t="s">
        <v>4466</v>
      </c>
      <c r="J343" t="s">
        <v>296</v>
      </c>
      <c r="K343" t="s">
        <v>574</v>
      </c>
      <c r="L343" t="s">
        <v>575</v>
      </c>
      <c r="M343" t="s">
        <v>764</v>
      </c>
      <c r="N343" t="s">
        <v>4467</v>
      </c>
      <c r="O343" t="s">
        <v>300</v>
      </c>
      <c r="P343" t="s">
        <v>649</v>
      </c>
      <c r="Q343" t="s">
        <v>4468</v>
      </c>
      <c r="R343" s="16">
        <v>43200</v>
      </c>
      <c r="S343">
        <v>1</v>
      </c>
      <c r="T343">
        <v>50000</v>
      </c>
      <c r="U343" t="s">
        <v>764</v>
      </c>
      <c r="V343" t="s">
        <v>618</v>
      </c>
      <c r="W343" t="s">
        <v>582</v>
      </c>
      <c r="X343" s="16">
        <v>43333</v>
      </c>
      <c r="Y343" t="s">
        <v>651</v>
      </c>
      <c r="Z343" t="s">
        <v>582</v>
      </c>
      <c r="AA343" t="s">
        <v>4469</v>
      </c>
      <c r="AB343" t="s">
        <v>4470</v>
      </c>
      <c r="AC343" t="s">
        <v>4471</v>
      </c>
      <c r="AD343" t="s">
        <v>4472</v>
      </c>
      <c r="AE343" t="s">
        <v>4473</v>
      </c>
      <c r="AF343" t="s">
        <v>4474</v>
      </c>
    </row>
    <row r="344" spans="1:32" x14ac:dyDescent="0.25">
      <c r="A344" t="s">
        <v>4478</v>
      </c>
      <c r="B344" t="s">
        <v>4475</v>
      </c>
      <c r="C344" t="s">
        <v>4476</v>
      </c>
      <c r="D344" t="s">
        <v>539</v>
      </c>
      <c r="E344" s="16">
        <v>31003</v>
      </c>
      <c r="F344" t="s">
        <v>4477</v>
      </c>
      <c r="G344" t="s">
        <v>4479</v>
      </c>
      <c r="H344" t="s">
        <v>1844</v>
      </c>
      <c r="I344" t="s">
        <v>4480</v>
      </c>
      <c r="J344" t="s">
        <v>297</v>
      </c>
      <c r="K344" t="s">
        <v>574</v>
      </c>
      <c r="L344" t="s">
        <v>575</v>
      </c>
      <c r="M344" t="s">
        <v>723</v>
      </c>
      <c r="N344" t="s">
        <v>4481</v>
      </c>
      <c r="O344" t="s">
        <v>301</v>
      </c>
      <c r="P344" t="s">
        <v>578</v>
      </c>
      <c r="Q344" t="s">
        <v>4482</v>
      </c>
      <c r="R344" s="16">
        <v>42352</v>
      </c>
      <c r="S344">
        <v>8</v>
      </c>
      <c r="T344">
        <v>21000</v>
      </c>
      <c r="U344" t="s">
        <v>764</v>
      </c>
      <c r="V344" t="s">
        <v>581</v>
      </c>
      <c r="W344" t="s">
        <v>582</v>
      </c>
      <c r="X344" s="16">
        <v>42352</v>
      </c>
      <c r="Y344" t="s">
        <v>4483</v>
      </c>
      <c r="Z344" t="s">
        <v>582</v>
      </c>
      <c r="AA344" t="s">
        <v>4484</v>
      </c>
      <c r="AB344" t="s">
        <v>4485</v>
      </c>
      <c r="AC344" t="s">
        <v>4486</v>
      </c>
      <c r="AD344" t="s">
        <v>4487</v>
      </c>
      <c r="AE344" t="s">
        <v>4488</v>
      </c>
      <c r="AF344" t="s">
        <v>4489</v>
      </c>
    </row>
    <row r="345" spans="1:32" x14ac:dyDescent="0.25">
      <c r="A345" t="s">
        <v>4478</v>
      </c>
      <c r="B345" t="s">
        <v>4475</v>
      </c>
      <c r="C345" t="s">
        <v>4476</v>
      </c>
      <c r="D345" t="s">
        <v>539</v>
      </c>
      <c r="E345" s="16">
        <v>31003</v>
      </c>
      <c r="F345" t="s">
        <v>4477</v>
      </c>
      <c r="G345" t="s">
        <v>4479</v>
      </c>
      <c r="H345" t="s">
        <v>1844</v>
      </c>
      <c r="I345" t="s">
        <v>4480</v>
      </c>
      <c r="J345" t="s">
        <v>297</v>
      </c>
      <c r="K345" t="s">
        <v>574</v>
      </c>
      <c r="L345" t="s">
        <v>575</v>
      </c>
      <c r="M345" t="s">
        <v>723</v>
      </c>
      <c r="N345" t="s">
        <v>4481</v>
      </c>
      <c r="O345" t="s">
        <v>301</v>
      </c>
      <c r="P345" t="s">
        <v>578</v>
      </c>
      <c r="Q345" t="s">
        <v>4482</v>
      </c>
      <c r="R345" s="16">
        <v>42352</v>
      </c>
      <c r="S345">
        <v>8</v>
      </c>
      <c r="T345">
        <v>21000</v>
      </c>
      <c r="U345" t="s">
        <v>764</v>
      </c>
      <c r="V345" t="s">
        <v>581</v>
      </c>
      <c r="W345" t="s">
        <v>582</v>
      </c>
      <c r="X345" s="16">
        <v>42352</v>
      </c>
      <c r="Y345" t="s">
        <v>4483</v>
      </c>
      <c r="Z345" t="s">
        <v>582</v>
      </c>
      <c r="AA345" t="s">
        <v>4484</v>
      </c>
      <c r="AB345" t="s">
        <v>4485</v>
      </c>
      <c r="AC345" t="s">
        <v>4486</v>
      </c>
      <c r="AD345" t="s">
        <v>4487</v>
      </c>
      <c r="AE345" t="s">
        <v>4488</v>
      </c>
      <c r="AF345" t="s">
        <v>4489</v>
      </c>
    </row>
    <row r="346" spans="1:32" x14ac:dyDescent="0.25">
      <c r="A346" t="s">
        <v>4493</v>
      </c>
      <c r="B346" t="s">
        <v>4490</v>
      </c>
      <c r="C346" t="s">
        <v>4491</v>
      </c>
      <c r="D346" t="s">
        <v>539</v>
      </c>
      <c r="E346" s="16">
        <v>31292</v>
      </c>
      <c r="F346" t="s">
        <v>4492</v>
      </c>
      <c r="G346" t="s">
        <v>4494</v>
      </c>
      <c r="H346" t="s">
        <v>806</v>
      </c>
      <c r="I346" t="s">
        <v>4495</v>
      </c>
      <c r="J346" t="s">
        <v>295</v>
      </c>
      <c r="K346" t="s">
        <v>574</v>
      </c>
      <c r="L346" t="s">
        <v>575</v>
      </c>
      <c r="M346" t="s">
        <v>664</v>
      </c>
      <c r="N346" t="s">
        <v>4496</v>
      </c>
      <c r="O346" t="s">
        <v>300</v>
      </c>
      <c r="P346" t="s">
        <v>578</v>
      </c>
      <c r="Q346" t="s">
        <v>4497</v>
      </c>
      <c r="R346" s="16">
        <v>42262</v>
      </c>
      <c r="S346">
        <v>3</v>
      </c>
      <c r="T346">
        <v>30000</v>
      </c>
      <c r="U346" t="s">
        <v>576</v>
      </c>
      <c r="V346" t="s">
        <v>618</v>
      </c>
      <c r="W346" t="s">
        <v>617</v>
      </c>
      <c r="X346" t="s">
        <v>617</v>
      </c>
      <c r="Y346" t="s">
        <v>617</v>
      </c>
      <c r="Z346" t="s">
        <v>582</v>
      </c>
      <c r="AA346" t="s">
        <v>4498</v>
      </c>
      <c r="AB346" t="s">
        <v>4499</v>
      </c>
      <c r="AC346" t="s">
        <v>4500</v>
      </c>
      <c r="AD346" t="s">
        <v>4501</v>
      </c>
      <c r="AE346" t="s">
        <v>4502</v>
      </c>
      <c r="AF346" t="s">
        <v>4503</v>
      </c>
    </row>
    <row r="347" spans="1:32" x14ac:dyDescent="0.25">
      <c r="A347" t="s">
        <v>4493</v>
      </c>
      <c r="B347" t="s">
        <v>4490</v>
      </c>
      <c r="C347" t="s">
        <v>4491</v>
      </c>
      <c r="D347" t="s">
        <v>539</v>
      </c>
      <c r="E347" s="16">
        <v>31292</v>
      </c>
      <c r="F347" t="s">
        <v>4492</v>
      </c>
      <c r="G347" t="s">
        <v>4494</v>
      </c>
      <c r="H347" t="s">
        <v>806</v>
      </c>
      <c r="I347" t="s">
        <v>4495</v>
      </c>
      <c r="J347" t="s">
        <v>295</v>
      </c>
      <c r="K347" t="s">
        <v>574</v>
      </c>
      <c r="L347" t="s">
        <v>575</v>
      </c>
      <c r="M347" t="s">
        <v>664</v>
      </c>
      <c r="N347" t="s">
        <v>4496</v>
      </c>
      <c r="O347" t="s">
        <v>300</v>
      </c>
      <c r="P347" t="s">
        <v>578</v>
      </c>
      <c r="Q347" t="s">
        <v>4497</v>
      </c>
      <c r="R347" s="16">
        <v>42262</v>
      </c>
      <c r="S347">
        <v>3</v>
      </c>
      <c r="T347">
        <v>30000</v>
      </c>
      <c r="U347" t="s">
        <v>576</v>
      </c>
      <c r="V347" t="s">
        <v>618</v>
      </c>
      <c r="W347" t="s">
        <v>617</v>
      </c>
      <c r="X347" t="s">
        <v>617</v>
      </c>
      <c r="Y347" t="s">
        <v>617</v>
      </c>
      <c r="Z347" t="s">
        <v>582</v>
      </c>
      <c r="AA347" t="s">
        <v>4498</v>
      </c>
      <c r="AB347" t="s">
        <v>4499</v>
      </c>
      <c r="AC347" t="s">
        <v>4500</v>
      </c>
      <c r="AD347" t="s">
        <v>4501</v>
      </c>
      <c r="AE347" t="s">
        <v>4502</v>
      </c>
      <c r="AF347" t="s">
        <v>4503</v>
      </c>
    </row>
    <row r="348" spans="1:32" x14ac:dyDescent="0.25">
      <c r="A348" t="s">
        <v>4506</v>
      </c>
      <c r="B348" t="s">
        <v>4504</v>
      </c>
      <c r="C348" t="s">
        <v>4355</v>
      </c>
      <c r="D348" t="s">
        <v>539</v>
      </c>
      <c r="E348" s="16">
        <v>34642</v>
      </c>
      <c r="F348" t="s">
        <v>4505</v>
      </c>
      <c r="G348" t="s">
        <v>4507</v>
      </c>
      <c r="H348" t="s">
        <v>232</v>
      </c>
      <c r="I348" t="s">
        <v>4508</v>
      </c>
      <c r="J348" t="s">
        <v>296</v>
      </c>
      <c r="K348" t="s">
        <v>574</v>
      </c>
      <c r="L348" t="s">
        <v>575</v>
      </c>
      <c r="M348" t="s">
        <v>633</v>
      </c>
      <c r="N348" t="s">
        <v>4509</v>
      </c>
      <c r="O348" t="s">
        <v>300</v>
      </c>
      <c r="P348" t="s">
        <v>649</v>
      </c>
      <c r="Q348" t="s">
        <v>4510</v>
      </c>
      <c r="R348" s="16">
        <v>42114</v>
      </c>
      <c r="S348" t="s">
        <v>617</v>
      </c>
      <c r="T348">
        <v>500</v>
      </c>
      <c r="U348" t="s">
        <v>580</v>
      </c>
      <c r="V348" t="s">
        <v>581</v>
      </c>
      <c r="W348" t="s">
        <v>619</v>
      </c>
      <c r="X348" t="s">
        <v>617</v>
      </c>
      <c r="Y348" t="s">
        <v>617</v>
      </c>
      <c r="Z348" t="s">
        <v>582</v>
      </c>
      <c r="AA348" t="s">
        <v>4511</v>
      </c>
      <c r="AB348" t="s">
        <v>4512</v>
      </c>
      <c r="AC348" t="s">
        <v>4513</v>
      </c>
      <c r="AD348" t="s">
        <v>4514</v>
      </c>
      <c r="AE348" t="s">
        <v>4515</v>
      </c>
      <c r="AF348" t="s">
        <v>4516</v>
      </c>
    </row>
    <row r="349" spans="1:32" x14ac:dyDescent="0.25">
      <c r="A349" t="s">
        <v>4520</v>
      </c>
      <c r="B349" t="s">
        <v>4517</v>
      </c>
      <c r="C349" t="s">
        <v>4518</v>
      </c>
      <c r="D349" t="s">
        <v>538</v>
      </c>
      <c r="E349" s="16">
        <v>34761</v>
      </c>
      <c r="F349" t="s">
        <v>4519</v>
      </c>
      <c r="G349" t="s">
        <v>382</v>
      </c>
      <c r="H349" t="s">
        <v>382</v>
      </c>
      <c r="I349" t="s">
        <v>4521</v>
      </c>
      <c r="J349" t="s">
        <v>295</v>
      </c>
      <c r="K349" t="s">
        <v>574</v>
      </c>
      <c r="L349" t="s">
        <v>575</v>
      </c>
      <c r="M349" t="s">
        <v>664</v>
      </c>
      <c r="N349" t="s">
        <v>4522</v>
      </c>
      <c r="O349" t="s">
        <v>300</v>
      </c>
      <c r="P349" t="s">
        <v>649</v>
      </c>
      <c r="Q349" t="s">
        <v>4523</v>
      </c>
      <c r="R349" s="16">
        <v>42350</v>
      </c>
      <c r="S349">
        <v>2</v>
      </c>
      <c r="T349">
        <v>400</v>
      </c>
      <c r="U349" t="s">
        <v>633</v>
      </c>
      <c r="V349" t="s">
        <v>581</v>
      </c>
      <c r="W349" t="s">
        <v>619</v>
      </c>
      <c r="X349" t="s">
        <v>617</v>
      </c>
      <c r="Y349" t="s">
        <v>617</v>
      </c>
      <c r="Z349" t="s">
        <v>582</v>
      </c>
      <c r="AA349" t="s">
        <v>4524</v>
      </c>
      <c r="AB349" t="s">
        <v>4525</v>
      </c>
      <c r="AC349" t="s">
        <v>4526</v>
      </c>
      <c r="AD349" t="s">
        <v>4527</v>
      </c>
      <c r="AE349" t="s">
        <v>4528</v>
      </c>
      <c r="AF349" t="s">
        <v>4529</v>
      </c>
    </row>
    <row r="350" spans="1:32" x14ac:dyDescent="0.25">
      <c r="A350" t="s">
        <v>4531</v>
      </c>
      <c r="B350" t="s">
        <v>2050</v>
      </c>
      <c r="C350" t="s">
        <v>1735</v>
      </c>
      <c r="D350" t="s">
        <v>539</v>
      </c>
      <c r="E350" s="16">
        <v>33370</v>
      </c>
      <c r="F350" t="s">
        <v>4530</v>
      </c>
      <c r="G350" t="s">
        <v>4532</v>
      </c>
      <c r="H350" t="s">
        <v>806</v>
      </c>
      <c r="I350" t="s">
        <v>4533</v>
      </c>
      <c r="J350" t="s">
        <v>2230</v>
      </c>
      <c r="K350" t="s">
        <v>574</v>
      </c>
      <c r="L350" t="s">
        <v>1045</v>
      </c>
      <c r="M350" t="s">
        <v>580</v>
      </c>
      <c r="N350" t="s">
        <v>4534</v>
      </c>
      <c r="O350" t="s">
        <v>300</v>
      </c>
      <c r="P350" t="s">
        <v>649</v>
      </c>
      <c r="Q350" t="s">
        <v>4535</v>
      </c>
      <c r="R350" s="16">
        <v>39248</v>
      </c>
      <c r="S350" t="s">
        <v>617</v>
      </c>
      <c r="T350">
        <v>955</v>
      </c>
      <c r="U350" t="s">
        <v>580</v>
      </c>
      <c r="V350" t="s">
        <v>724</v>
      </c>
      <c r="W350" t="s">
        <v>619</v>
      </c>
      <c r="X350" t="s">
        <v>617</v>
      </c>
      <c r="Y350" t="s">
        <v>617</v>
      </c>
      <c r="Z350" t="s">
        <v>582</v>
      </c>
      <c r="AA350" t="s">
        <v>4536</v>
      </c>
      <c r="AB350" t="s">
        <v>4537</v>
      </c>
      <c r="AC350" t="s">
        <v>4538</v>
      </c>
      <c r="AD350" t="s">
        <v>4539</v>
      </c>
      <c r="AE350" t="s">
        <v>4540</v>
      </c>
      <c r="AF350" t="s">
        <v>4541</v>
      </c>
    </row>
    <row r="351" spans="1:32" x14ac:dyDescent="0.25">
      <c r="A351" t="s">
        <v>4545</v>
      </c>
      <c r="B351" t="s">
        <v>4542</v>
      </c>
      <c r="C351" t="s">
        <v>4543</v>
      </c>
      <c r="D351" t="s">
        <v>539</v>
      </c>
      <c r="E351" s="16">
        <v>29929</v>
      </c>
      <c r="F351" t="s">
        <v>4544</v>
      </c>
      <c r="G351" t="s">
        <v>1043</v>
      </c>
      <c r="H351" t="s">
        <v>1044</v>
      </c>
      <c r="I351" t="s">
        <v>4546</v>
      </c>
      <c r="J351" t="s">
        <v>296</v>
      </c>
      <c r="K351" t="s">
        <v>574</v>
      </c>
      <c r="L351" t="s">
        <v>575</v>
      </c>
      <c r="M351" t="s">
        <v>767</v>
      </c>
      <c r="N351" t="s">
        <v>4547</v>
      </c>
      <c r="O351" t="s">
        <v>301</v>
      </c>
      <c r="P351" t="s">
        <v>615</v>
      </c>
      <c r="Q351" t="s">
        <v>4548</v>
      </c>
      <c r="R351" s="16">
        <v>43322</v>
      </c>
      <c r="S351" t="s">
        <v>617</v>
      </c>
      <c r="T351">
        <v>0</v>
      </c>
      <c r="U351" t="s">
        <v>767</v>
      </c>
      <c r="V351" t="s">
        <v>667</v>
      </c>
      <c r="W351" t="s">
        <v>619</v>
      </c>
      <c r="X351" t="s">
        <v>617</v>
      </c>
      <c r="Y351" t="s">
        <v>617</v>
      </c>
      <c r="Z351" t="s">
        <v>582</v>
      </c>
      <c r="AA351" t="s">
        <v>4549</v>
      </c>
      <c r="AB351" t="s">
        <v>4550</v>
      </c>
      <c r="AC351" t="s">
        <v>4551</v>
      </c>
      <c r="AD351" t="s">
        <v>4552</v>
      </c>
      <c r="AE351" t="s">
        <v>4553</v>
      </c>
      <c r="AF351" t="s">
        <v>4554</v>
      </c>
    </row>
    <row r="352" spans="1:32" x14ac:dyDescent="0.25">
      <c r="A352" t="s">
        <v>121</v>
      </c>
      <c r="B352" t="s">
        <v>4555</v>
      </c>
      <c r="C352" t="s">
        <v>4556</v>
      </c>
      <c r="D352" t="s">
        <v>538</v>
      </c>
      <c r="E352" s="16">
        <v>30493</v>
      </c>
      <c r="F352" t="s">
        <v>181</v>
      </c>
      <c r="G352" t="s">
        <v>192</v>
      </c>
      <c r="H352" t="s">
        <v>201</v>
      </c>
      <c r="I352" t="s">
        <v>284</v>
      </c>
      <c r="J352" t="s">
        <v>297</v>
      </c>
      <c r="K352" t="s">
        <v>574</v>
      </c>
      <c r="L352" t="s">
        <v>575</v>
      </c>
      <c r="M352" t="s">
        <v>613</v>
      </c>
      <c r="N352" t="s">
        <v>69</v>
      </c>
      <c r="O352" t="s">
        <v>300</v>
      </c>
      <c r="P352" t="s">
        <v>578</v>
      </c>
      <c r="Q352" t="s">
        <v>4557</v>
      </c>
      <c r="R352" s="16">
        <v>42869</v>
      </c>
      <c r="S352">
        <v>1</v>
      </c>
      <c r="T352">
        <v>3200</v>
      </c>
      <c r="U352" t="s">
        <v>576</v>
      </c>
      <c r="V352" t="s">
        <v>618</v>
      </c>
      <c r="W352" t="s">
        <v>582</v>
      </c>
      <c r="X352" s="16">
        <v>42601</v>
      </c>
      <c r="Y352" t="s">
        <v>4147</v>
      </c>
      <c r="Z352" t="s">
        <v>582</v>
      </c>
      <c r="AA352" t="s">
        <v>4558</v>
      </c>
      <c r="AB352" t="s">
        <v>320</v>
      </c>
      <c r="AC352" t="s">
        <v>4559</v>
      </c>
      <c r="AD352" t="s">
        <v>4560</v>
      </c>
      <c r="AE352" t="s">
        <v>4561</v>
      </c>
      <c r="AF352" t="s">
        <v>4562</v>
      </c>
    </row>
    <row r="353" spans="1:32" x14ac:dyDescent="0.25">
      <c r="A353" t="s">
        <v>4565</v>
      </c>
      <c r="B353" t="s">
        <v>2805</v>
      </c>
      <c r="C353" t="s">
        <v>4563</v>
      </c>
      <c r="D353" t="s">
        <v>539</v>
      </c>
      <c r="E353" s="16">
        <v>34249</v>
      </c>
      <c r="F353" t="s">
        <v>4564</v>
      </c>
      <c r="G353" t="s">
        <v>201</v>
      </c>
      <c r="H353" t="s">
        <v>201</v>
      </c>
      <c r="I353" t="s">
        <v>4566</v>
      </c>
      <c r="J353" t="s">
        <v>295</v>
      </c>
      <c r="K353" t="s">
        <v>574</v>
      </c>
      <c r="L353" t="s">
        <v>575</v>
      </c>
      <c r="M353" t="s">
        <v>764</v>
      </c>
      <c r="N353" t="s">
        <v>4567</v>
      </c>
      <c r="O353" t="s">
        <v>300</v>
      </c>
      <c r="P353" t="s">
        <v>578</v>
      </c>
      <c r="Q353" t="s">
        <v>4568</v>
      </c>
      <c r="R353" s="16">
        <v>42659</v>
      </c>
      <c r="S353" t="s">
        <v>617</v>
      </c>
      <c r="T353">
        <v>1200</v>
      </c>
      <c r="U353" t="s">
        <v>767</v>
      </c>
      <c r="V353" t="s">
        <v>581</v>
      </c>
      <c r="W353" t="s">
        <v>619</v>
      </c>
      <c r="X353" t="s">
        <v>617</v>
      </c>
      <c r="Y353" t="s">
        <v>617</v>
      </c>
      <c r="Z353" t="s">
        <v>582</v>
      </c>
      <c r="AA353" t="s">
        <v>4569</v>
      </c>
      <c r="AB353" t="s">
        <v>4570</v>
      </c>
      <c r="AC353" t="s">
        <v>4571</v>
      </c>
      <c r="AD353" t="s">
        <v>4572</v>
      </c>
      <c r="AE353" t="s">
        <v>4573</v>
      </c>
      <c r="AF353" t="s">
        <v>4574</v>
      </c>
    </row>
    <row r="354" spans="1:32" x14ac:dyDescent="0.25">
      <c r="A354" t="s">
        <v>4578</v>
      </c>
      <c r="B354" t="s">
        <v>4575</v>
      </c>
      <c r="C354" t="s">
        <v>4576</v>
      </c>
      <c r="D354" t="s">
        <v>539</v>
      </c>
      <c r="E354" s="16">
        <v>30238</v>
      </c>
      <c r="F354" t="s">
        <v>4577</v>
      </c>
      <c r="G354" t="s">
        <v>4579</v>
      </c>
      <c r="H354" t="s">
        <v>382</v>
      </c>
      <c r="I354" t="s">
        <v>4580</v>
      </c>
      <c r="J354" t="s">
        <v>297</v>
      </c>
      <c r="K354" t="s">
        <v>574</v>
      </c>
      <c r="L354" t="s">
        <v>575</v>
      </c>
      <c r="M354" t="s">
        <v>580</v>
      </c>
      <c r="N354" t="s">
        <v>4581</v>
      </c>
      <c r="O354" t="s">
        <v>300</v>
      </c>
      <c r="P354" t="s">
        <v>578</v>
      </c>
      <c r="Q354" t="s">
        <v>4582</v>
      </c>
      <c r="R354" s="16">
        <v>42767</v>
      </c>
      <c r="S354" t="s">
        <v>617</v>
      </c>
      <c r="T354">
        <v>500</v>
      </c>
      <c r="U354" t="s">
        <v>767</v>
      </c>
      <c r="V354" t="s">
        <v>581</v>
      </c>
      <c r="W354" t="s">
        <v>582</v>
      </c>
      <c r="X354" s="16">
        <v>43301</v>
      </c>
      <c r="Y354" t="s">
        <v>4583</v>
      </c>
      <c r="Z354" t="s">
        <v>582</v>
      </c>
      <c r="AA354" t="s">
        <v>4584</v>
      </c>
      <c r="AB354" t="s">
        <v>4585</v>
      </c>
      <c r="AC354" t="s">
        <v>4586</v>
      </c>
      <c r="AD354" t="s">
        <v>4587</v>
      </c>
      <c r="AE354" t="s">
        <v>4588</v>
      </c>
      <c r="AF354" t="s">
        <v>4589</v>
      </c>
    </row>
    <row r="355" spans="1:32" x14ac:dyDescent="0.25">
      <c r="A355" t="s">
        <v>4592</v>
      </c>
      <c r="B355" t="s">
        <v>4590</v>
      </c>
      <c r="C355" t="s">
        <v>1081</v>
      </c>
      <c r="D355" t="s">
        <v>538</v>
      </c>
      <c r="E355" s="16">
        <v>34996</v>
      </c>
      <c r="F355" t="s">
        <v>4591</v>
      </c>
      <c r="G355" t="s">
        <v>4593</v>
      </c>
      <c r="H355" t="s">
        <v>232</v>
      </c>
      <c r="I355" t="s">
        <v>4594</v>
      </c>
      <c r="J355" t="s">
        <v>296</v>
      </c>
      <c r="K355" t="s">
        <v>574</v>
      </c>
      <c r="L355" t="s">
        <v>575</v>
      </c>
      <c r="M355" t="s">
        <v>633</v>
      </c>
      <c r="N355" t="s">
        <v>4595</v>
      </c>
      <c r="O355" t="s">
        <v>300</v>
      </c>
      <c r="P355" t="s">
        <v>649</v>
      </c>
      <c r="Q355" t="s">
        <v>4596</v>
      </c>
      <c r="R355" s="16">
        <v>43191</v>
      </c>
      <c r="S355" t="s">
        <v>617</v>
      </c>
      <c r="T355">
        <v>500</v>
      </c>
      <c r="U355" t="s">
        <v>633</v>
      </c>
      <c r="V355" t="s">
        <v>581</v>
      </c>
      <c r="W355" t="s">
        <v>619</v>
      </c>
      <c r="X355" t="s">
        <v>617</v>
      </c>
      <c r="Y355" t="s">
        <v>617</v>
      </c>
      <c r="Z355" t="s">
        <v>582</v>
      </c>
      <c r="AA355" t="s">
        <v>4597</v>
      </c>
      <c r="AB355" t="s">
        <v>4598</v>
      </c>
      <c r="AC355" t="s">
        <v>4599</v>
      </c>
      <c r="AD355" t="s">
        <v>4600</v>
      </c>
      <c r="AE355" t="s">
        <v>4601</v>
      </c>
      <c r="AF355" t="s">
        <v>4602</v>
      </c>
    </row>
    <row r="356" spans="1:32" x14ac:dyDescent="0.25">
      <c r="A356" t="s">
        <v>4606</v>
      </c>
      <c r="B356" t="s">
        <v>4603</v>
      </c>
      <c r="C356" t="s">
        <v>4604</v>
      </c>
      <c r="D356" t="s">
        <v>539</v>
      </c>
      <c r="E356" s="16">
        <v>34946</v>
      </c>
      <c r="F356" t="s">
        <v>4605</v>
      </c>
      <c r="G356" t="s">
        <v>382</v>
      </c>
      <c r="H356" t="s">
        <v>382</v>
      </c>
      <c r="I356" t="s">
        <v>4607</v>
      </c>
      <c r="J356" t="s">
        <v>296</v>
      </c>
      <c r="K356" t="s">
        <v>574</v>
      </c>
      <c r="L356" t="s">
        <v>575</v>
      </c>
      <c r="M356" t="s">
        <v>580</v>
      </c>
      <c r="N356" t="s">
        <v>4608</v>
      </c>
      <c r="O356" t="s">
        <v>300</v>
      </c>
      <c r="P356" t="s">
        <v>649</v>
      </c>
      <c r="Q356" t="s">
        <v>4609</v>
      </c>
      <c r="R356" s="16">
        <v>43327</v>
      </c>
      <c r="S356">
        <v>1</v>
      </c>
      <c r="T356">
        <v>350</v>
      </c>
      <c r="U356" t="s">
        <v>767</v>
      </c>
      <c r="V356" t="s">
        <v>581</v>
      </c>
      <c r="W356" t="s">
        <v>582</v>
      </c>
      <c r="X356" s="16">
        <v>43035</v>
      </c>
      <c r="Y356" t="s">
        <v>4610</v>
      </c>
      <c r="Z356" t="s">
        <v>582</v>
      </c>
      <c r="AA356" t="s">
        <v>4611</v>
      </c>
      <c r="AB356" t="s">
        <v>4612</v>
      </c>
      <c r="AC356" t="s">
        <v>4613</v>
      </c>
      <c r="AD356" t="s">
        <v>4614</v>
      </c>
      <c r="AE356" t="s">
        <v>4615</v>
      </c>
      <c r="AF356" t="s">
        <v>4616</v>
      </c>
    </row>
    <row r="357" spans="1:32" x14ac:dyDescent="0.25">
      <c r="A357" t="s">
        <v>116</v>
      </c>
      <c r="B357" t="s">
        <v>4617</v>
      </c>
      <c r="C357" t="s">
        <v>4618</v>
      </c>
      <c r="D357" t="s">
        <v>539</v>
      </c>
      <c r="E357" s="16">
        <v>34700</v>
      </c>
      <c r="F357" t="s">
        <v>176</v>
      </c>
      <c r="G357" t="s">
        <v>215</v>
      </c>
      <c r="H357" t="s">
        <v>382</v>
      </c>
      <c r="I357" t="s">
        <v>279</v>
      </c>
      <c r="J357" t="s">
        <v>295</v>
      </c>
      <c r="K357" t="s">
        <v>574</v>
      </c>
      <c r="L357" t="s">
        <v>575</v>
      </c>
      <c r="M357" t="s">
        <v>633</v>
      </c>
      <c r="N357" t="s">
        <v>70</v>
      </c>
      <c r="O357" t="s">
        <v>301</v>
      </c>
      <c r="P357" t="s">
        <v>649</v>
      </c>
      <c r="Q357" t="s">
        <v>4619</v>
      </c>
      <c r="R357" s="16">
        <v>43221</v>
      </c>
      <c r="S357">
        <v>1</v>
      </c>
      <c r="T357">
        <v>1200</v>
      </c>
      <c r="U357" t="s">
        <v>633</v>
      </c>
      <c r="V357" t="s">
        <v>581</v>
      </c>
      <c r="W357" t="s">
        <v>619</v>
      </c>
      <c r="X357" t="s">
        <v>617</v>
      </c>
      <c r="Y357" t="s">
        <v>617</v>
      </c>
      <c r="Z357" t="s">
        <v>582</v>
      </c>
      <c r="AA357" t="s">
        <v>4620</v>
      </c>
      <c r="AB357" t="s">
        <v>4621</v>
      </c>
      <c r="AC357" t="s">
        <v>334</v>
      </c>
      <c r="AD357" t="s">
        <v>345</v>
      </c>
      <c r="AE357" t="s">
        <v>4622</v>
      </c>
      <c r="AF357" t="s">
        <v>4623</v>
      </c>
    </row>
    <row r="358" spans="1:32" x14ac:dyDescent="0.25">
      <c r="A358" t="s">
        <v>4627</v>
      </c>
      <c r="B358" t="s">
        <v>4624</v>
      </c>
      <c r="C358" t="s">
        <v>4625</v>
      </c>
      <c r="D358" t="s">
        <v>539</v>
      </c>
      <c r="E358" s="16">
        <v>32564</v>
      </c>
      <c r="F358" t="s">
        <v>4626</v>
      </c>
      <c r="G358" t="s">
        <v>4331</v>
      </c>
      <c r="H358" t="s">
        <v>382</v>
      </c>
      <c r="I358" t="s">
        <v>4628</v>
      </c>
      <c r="J358" t="s">
        <v>296</v>
      </c>
      <c r="K358" t="s">
        <v>574</v>
      </c>
      <c r="L358" t="s">
        <v>575</v>
      </c>
      <c r="M358" t="s">
        <v>767</v>
      </c>
      <c r="N358" t="s">
        <v>4629</v>
      </c>
      <c r="O358" t="s">
        <v>300</v>
      </c>
      <c r="P358" t="s">
        <v>578</v>
      </c>
      <c r="Q358" t="s">
        <v>4630</v>
      </c>
      <c r="R358" s="16">
        <v>43164</v>
      </c>
      <c r="S358">
        <v>1</v>
      </c>
      <c r="T358">
        <v>130</v>
      </c>
      <c r="U358" t="s">
        <v>767</v>
      </c>
      <c r="V358" t="s">
        <v>667</v>
      </c>
      <c r="W358" t="s">
        <v>619</v>
      </c>
      <c r="X358" t="s">
        <v>617</v>
      </c>
      <c r="Y358" t="s">
        <v>617</v>
      </c>
      <c r="Z358" t="s">
        <v>582</v>
      </c>
      <c r="AA358" t="s">
        <v>4631</v>
      </c>
      <c r="AB358" t="s">
        <v>4632</v>
      </c>
      <c r="AC358" t="s">
        <v>4633</v>
      </c>
      <c r="AD358" t="s">
        <v>4634</v>
      </c>
      <c r="AE358" t="s">
        <v>4635</v>
      </c>
      <c r="AF358" t="s">
        <v>4636</v>
      </c>
    </row>
    <row r="359" spans="1:32" x14ac:dyDescent="0.25">
      <c r="A359" t="s">
        <v>529</v>
      </c>
      <c r="B359" t="s">
        <v>701</v>
      </c>
      <c r="C359" t="s">
        <v>4637</v>
      </c>
      <c r="D359" t="s">
        <v>539</v>
      </c>
      <c r="E359" s="16">
        <v>32048</v>
      </c>
      <c r="F359" t="s">
        <v>4638</v>
      </c>
      <c r="G359" t="s">
        <v>197</v>
      </c>
      <c r="H359" t="s">
        <v>611</v>
      </c>
      <c r="I359" t="s">
        <v>4639</v>
      </c>
      <c r="J359" t="s">
        <v>297</v>
      </c>
      <c r="K359" t="s">
        <v>574</v>
      </c>
      <c r="L359" t="s">
        <v>575</v>
      </c>
      <c r="M359" t="s">
        <v>580</v>
      </c>
      <c r="N359" t="s">
        <v>4640</v>
      </c>
      <c r="O359" t="s">
        <v>300</v>
      </c>
      <c r="P359" t="s">
        <v>578</v>
      </c>
      <c r="Q359" t="s">
        <v>4641</v>
      </c>
      <c r="R359" s="16">
        <v>41670</v>
      </c>
      <c r="S359" t="s">
        <v>617</v>
      </c>
      <c r="T359">
        <v>2500</v>
      </c>
      <c r="U359" t="s">
        <v>580</v>
      </c>
      <c r="V359" t="s">
        <v>618</v>
      </c>
      <c r="W359" t="s">
        <v>582</v>
      </c>
      <c r="X359" s="16">
        <v>41670</v>
      </c>
      <c r="Y359" t="s">
        <v>651</v>
      </c>
      <c r="Z359" t="s">
        <v>582</v>
      </c>
      <c r="AA359" t="s">
        <v>4642</v>
      </c>
      <c r="AB359" t="s">
        <v>4643</v>
      </c>
      <c r="AC359" t="s">
        <v>4644</v>
      </c>
      <c r="AD359" t="s">
        <v>4645</v>
      </c>
      <c r="AE359" t="s">
        <v>4646</v>
      </c>
      <c r="AF359" t="s">
        <v>4647</v>
      </c>
    </row>
    <row r="360" spans="1:32" x14ac:dyDescent="0.25">
      <c r="A360" t="s">
        <v>4651</v>
      </c>
      <c r="B360" t="s">
        <v>4648</v>
      </c>
      <c r="C360" t="s">
        <v>4649</v>
      </c>
      <c r="D360" t="s">
        <v>539</v>
      </c>
      <c r="E360" s="16">
        <v>30382</v>
      </c>
      <c r="F360" t="s">
        <v>4650</v>
      </c>
      <c r="G360" t="s">
        <v>521</v>
      </c>
      <c r="H360" t="s">
        <v>226</v>
      </c>
      <c r="I360" t="s">
        <v>4652</v>
      </c>
      <c r="J360" t="s">
        <v>297</v>
      </c>
      <c r="K360" t="s">
        <v>574</v>
      </c>
      <c r="L360" t="s">
        <v>575</v>
      </c>
      <c r="M360" t="s">
        <v>2215</v>
      </c>
      <c r="N360" t="s">
        <v>4653</v>
      </c>
      <c r="O360" t="s">
        <v>300</v>
      </c>
      <c r="P360" t="s">
        <v>649</v>
      </c>
      <c r="Q360" t="s">
        <v>4654</v>
      </c>
      <c r="R360" s="16">
        <v>42262</v>
      </c>
      <c r="S360">
        <v>1</v>
      </c>
      <c r="T360">
        <v>30000</v>
      </c>
      <c r="U360" t="s">
        <v>580</v>
      </c>
      <c r="V360" t="s">
        <v>724</v>
      </c>
      <c r="W360" t="s">
        <v>582</v>
      </c>
      <c r="X360" s="16">
        <v>42262</v>
      </c>
      <c r="Y360" t="s">
        <v>4655</v>
      </c>
      <c r="Z360" t="s">
        <v>582</v>
      </c>
      <c r="AA360" t="s">
        <v>4656</v>
      </c>
      <c r="AB360" t="s">
        <v>4657</v>
      </c>
      <c r="AC360" t="s">
        <v>4658</v>
      </c>
      <c r="AD360" t="s">
        <v>4659</v>
      </c>
      <c r="AE360" t="s">
        <v>4660</v>
      </c>
      <c r="AF360" t="s">
        <v>4661</v>
      </c>
    </row>
    <row r="361" spans="1:32" x14ac:dyDescent="0.25">
      <c r="A361" t="s">
        <v>4664</v>
      </c>
      <c r="B361" t="s">
        <v>1337</v>
      </c>
      <c r="C361" t="s">
        <v>4662</v>
      </c>
      <c r="D361" t="s">
        <v>538</v>
      </c>
      <c r="E361" s="16">
        <v>33784</v>
      </c>
      <c r="F361" t="s">
        <v>4663</v>
      </c>
      <c r="G361" t="s">
        <v>4665</v>
      </c>
      <c r="H361" t="s">
        <v>227</v>
      </c>
      <c r="I361" t="s">
        <v>4666</v>
      </c>
      <c r="J361" t="s">
        <v>298</v>
      </c>
      <c r="K361" t="s">
        <v>574</v>
      </c>
      <c r="L361" t="s">
        <v>575</v>
      </c>
      <c r="M361" t="s">
        <v>576</v>
      </c>
      <c r="N361" t="s">
        <v>4667</v>
      </c>
      <c r="O361" t="s">
        <v>300</v>
      </c>
      <c r="P361" t="s">
        <v>578</v>
      </c>
      <c r="Q361" t="s">
        <v>4668</v>
      </c>
      <c r="R361" s="16">
        <v>41275</v>
      </c>
      <c r="S361" t="s">
        <v>617</v>
      </c>
      <c r="T361">
        <v>2000</v>
      </c>
      <c r="U361" t="s">
        <v>764</v>
      </c>
      <c r="V361" t="s">
        <v>618</v>
      </c>
      <c r="W361" t="s">
        <v>582</v>
      </c>
      <c r="X361" s="16">
        <v>43101</v>
      </c>
      <c r="Y361" t="s">
        <v>583</v>
      </c>
      <c r="Z361" t="s">
        <v>582</v>
      </c>
      <c r="AA361" t="s">
        <v>4669</v>
      </c>
      <c r="AB361" t="s">
        <v>4670</v>
      </c>
      <c r="AC361" t="s">
        <v>4671</v>
      </c>
      <c r="AD361" t="s">
        <v>4672</v>
      </c>
      <c r="AE361" t="s">
        <v>4673</v>
      </c>
      <c r="AF361" t="s">
        <v>4674</v>
      </c>
    </row>
    <row r="362" spans="1:32" x14ac:dyDescent="0.25">
      <c r="A362" t="s">
        <v>4677</v>
      </c>
      <c r="B362" t="s">
        <v>4368</v>
      </c>
      <c r="C362" t="s">
        <v>4675</v>
      </c>
      <c r="D362" t="s">
        <v>539</v>
      </c>
      <c r="E362" s="16">
        <v>31883</v>
      </c>
      <c r="F362" t="s">
        <v>4676</v>
      </c>
      <c r="G362" t="s">
        <v>476</v>
      </c>
      <c r="H362" t="s">
        <v>230</v>
      </c>
      <c r="I362" t="s">
        <v>4678</v>
      </c>
      <c r="J362" t="s">
        <v>297</v>
      </c>
      <c r="K362" t="s">
        <v>574</v>
      </c>
      <c r="L362" t="s">
        <v>575</v>
      </c>
      <c r="M362" t="s">
        <v>633</v>
      </c>
      <c r="N362" t="s">
        <v>4679</v>
      </c>
      <c r="O362" t="s">
        <v>300</v>
      </c>
      <c r="P362" t="s">
        <v>615</v>
      </c>
      <c r="Q362" t="s">
        <v>4680</v>
      </c>
      <c r="R362" s="16">
        <v>43313</v>
      </c>
      <c r="S362" t="s">
        <v>617</v>
      </c>
      <c r="T362">
        <v>300</v>
      </c>
      <c r="U362" t="s">
        <v>767</v>
      </c>
      <c r="V362" t="s">
        <v>667</v>
      </c>
      <c r="W362" t="s">
        <v>619</v>
      </c>
      <c r="X362" t="s">
        <v>617</v>
      </c>
      <c r="Y362" t="s">
        <v>617</v>
      </c>
      <c r="Z362" t="s">
        <v>582</v>
      </c>
      <c r="AA362" t="s">
        <v>4681</v>
      </c>
      <c r="AB362" t="s">
        <v>4682</v>
      </c>
      <c r="AC362" t="s">
        <v>4683</v>
      </c>
      <c r="AD362" t="s">
        <v>4684</v>
      </c>
      <c r="AE362" t="s">
        <v>4685</v>
      </c>
      <c r="AF362" t="s">
        <v>4686</v>
      </c>
    </row>
    <row r="363" spans="1:32" x14ac:dyDescent="0.25">
      <c r="A363" t="s">
        <v>4690</v>
      </c>
      <c r="B363" t="s">
        <v>4687</v>
      </c>
      <c r="C363" t="s">
        <v>4688</v>
      </c>
      <c r="D363" t="s">
        <v>538</v>
      </c>
      <c r="E363" s="16">
        <v>31392</v>
      </c>
      <c r="F363" t="s">
        <v>4689</v>
      </c>
      <c r="G363" t="s">
        <v>382</v>
      </c>
      <c r="H363" t="s">
        <v>382</v>
      </c>
      <c r="I363" t="s">
        <v>4691</v>
      </c>
      <c r="J363" t="s">
        <v>297</v>
      </c>
      <c r="K363" t="s">
        <v>574</v>
      </c>
      <c r="L363" t="s">
        <v>575</v>
      </c>
      <c r="M363" t="s">
        <v>723</v>
      </c>
      <c r="N363" t="s">
        <v>4692</v>
      </c>
      <c r="O363" t="s">
        <v>300</v>
      </c>
      <c r="P363" t="s">
        <v>578</v>
      </c>
      <c r="Q363" t="s">
        <v>4693</v>
      </c>
      <c r="R363" s="16">
        <v>43102</v>
      </c>
      <c r="S363" t="s">
        <v>617</v>
      </c>
      <c r="T363">
        <v>900</v>
      </c>
      <c r="U363" t="s">
        <v>580</v>
      </c>
      <c r="V363" t="s">
        <v>581</v>
      </c>
      <c r="W363" t="s">
        <v>582</v>
      </c>
      <c r="X363" s="16">
        <v>43068</v>
      </c>
      <c r="Y363" t="s">
        <v>1179</v>
      </c>
      <c r="Z363" t="s">
        <v>582</v>
      </c>
      <c r="AA363" t="s">
        <v>4694</v>
      </c>
      <c r="AB363" t="s">
        <v>4695</v>
      </c>
      <c r="AC363" t="s">
        <v>4696</v>
      </c>
      <c r="AD363" t="s">
        <v>4697</v>
      </c>
      <c r="AE363" t="s">
        <v>4698</v>
      </c>
      <c r="AF363" t="s">
        <v>4699</v>
      </c>
    </row>
    <row r="364" spans="1:32" x14ac:dyDescent="0.25">
      <c r="A364" t="s">
        <v>4703</v>
      </c>
      <c r="B364" t="s">
        <v>4700</v>
      </c>
      <c r="C364" t="s">
        <v>4701</v>
      </c>
      <c r="D364" t="s">
        <v>539</v>
      </c>
      <c r="E364" s="16">
        <v>34240</v>
      </c>
      <c r="F364" t="s">
        <v>4702</v>
      </c>
      <c r="G364" t="s">
        <v>430</v>
      </c>
      <c r="H364" t="s">
        <v>735</v>
      </c>
      <c r="I364" t="s">
        <v>4704</v>
      </c>
      <c r="J364" t="s">
        <v>297</v>
      </c>
      <c r="K364" t="s">
        <v>574</v>
      </c>
      <c r="L364" t="s">
        <v>575</v>
      </c>
      <c r="M364" t="s">
        <v>764</v>
      </c>
      <c r="N364" t="s">
        <v>4705</v>
      </c>
      <c r="O364" t="s">
        <v>301</v>
      </c>
      <c r="P364" t="s">
        <v>615</v>
      </c>
      <c r="Q364" t="s">
        <v>4706</v>
      </c>
      <c r="R364" s="16">
        <v>42597</v>
      </c>
      <c r="S364">
        <v>2</v>
      </c>
      <c r="T364">
        <v>1400</v>
      </c>
      <c r="U364" t="s">
        <v>633</v>
      </c>
      <c r="V364" t="s">
        <v>618</v>
      </c>
      <c r="W364" t="s">
        <v>619</v>
      </c>
      <c r="X364" t="s">
        <v>617</v>
      </c>
      <c r="Y364" t="s">
        <v>617</v>
      </c>
      <c r="Z364" t="s">
        <v>582</v>
      </c>
      <c r="AA364" t="s">
        <v>4707</v>
      </c>
      <c r="AB364" t="s">
        <v>4708</v>
      </c>
      <c r="AC364" t="s">
        <v>4709</v>
      </c>
      <c r="AD364" t="s">
        <v>4710</v>
      </c>
      <c r="AE364" t="s">
        <v>4711</v>
      </c>
      <c r="AF364" t="s">
        <v>4712</v>
      </c>
    </row>
    <row r="365" spans="1:32" x14ac:dyDescent="0.25">
      <c r="A365" t="s">
        <v>4716</v>
      </c>
      <c r="B365" t="s">
        <v>4713</v>
      </c>
      <c r="C365" t="s">
        <v>4714</v>
      </c>
      <c r="D365" t="s">
        <v>538</v>
      </c>
      <c r="E365" s="16">
        <v>33093</v>
      </c>
      <c r="F365" t="s">
        <v>4715</v>
      </c>
      <c r="G365" t="s">
        <v>521</v>
      </c>
      <c r="H365" t="s">
        <v>226</v>
      </c>
      <c r="I365" t="s">
        <v>4717</v>
      </c>
      <c r="J365" t="s">
        <v>296</v>
      </c>
      <c r="K365" t="s">
        <v>574</v>
      </c>
      <c r="L365" t="s">
        <v>575</v>
      </c>
      <c r="M365" t="s">
        <v>596</v>
      </c>
      <c r="N365" t="s">
        <v>4718</v>
      </c>
      <c r="O365" t="s">
        <v>300</v>
      </c>
      <c r="P365" t="s">
        <v>649</v>
      </c>
      <c r="Q365" t="s">
        <v>4719</v>
      </c>
      <c r="R365" s="16">
        <v>41228</v>
      </c>
      <c r="S365">
        <v>1</v>
      </c>
      <c r="T365">
        <v>5000</v>
      </c>
      <c r="U365" t="s">
        <v>580</v>
      </c>
      <c r="V365" t="s">
        <v>581</v>
      </c>
      <c r="W365" t="s">
        <v>582</v>
      </c>
      <c r="X365" s="16">
        <v>41958</v>
      </c>
      <c r="Y365" t="s">
        <v>920</v>
      </c>
      <c r="Z365" t="s">
        <v>582</v>
      </c>
      <c r="AA365" t="s">
        <v>4720</v>
      </c>
      <c r="AB365" t="s">
        <v>4721</v>
      </c>
      <c r="AC365" t="s">
        <v>4722</v>
      </c>
      <c r="AD365" t="s">
        <v>4723</v>
      </c>
      <c r="AE365" t="s">
        <v>4724</v>
      </c>
      <c r="AF365" t="s">
        <v>4725</v>
      </c>
    </row>
    <row r="366" spans="1:32" x14ac:dyDescent="0.25">
      <c r="A366" t="s">
        <v>510</v>
      </c>
      <c r="B366" t="s">
        <v>4726</v>
      </c>
      <c r="C366" t="s">
        <v>4727</v>
      </c>
      <c r="D366" t="s">
        <v>538</v>
      </c>
      <c r="E366" s="16">
        <v>32406</v>
      </c>
      <c r="F366" t="s">
        <v>4728</v>
      </c>
      <c r="G366" t="s">
        <v>396</v>
      </c>
      <c r="H366" t="s">
        <v>1831</v>
      </c>
      <c r="I366" t="s">
        <v>4729</v>
      </c>
      <c r="J366" t="s">
        <v>297</v>
      </c>
      <c r="K366" t="s">
        <v>574</v>
      </c>
      <c r="L366" t="s">
        <v>575</v>
      </c>
      <c r="M366" t="s">
        <v>723</v>
      </c>
      <c r="N366" t="s">
        <v>4730</v>
      </c>
      <c r="O366" t="s">
        <v>301</v>
      </c>
      <c r="P366" t="s">
        <v>578</v>
      </c>
      <c r="Q366" t="s">
        <v>4731</v>
      </c>
      <c r="R366" s="16">
        <v>43143</v>
      </c>
      <c r="S366">
        <v>1</v>
      </c>
      <c r="T366">
        <v>900</v>
      </c>
      <c r="U366" t="s">
        <v>767</v>
      </c>
      <c r="V366" t="s">
        <v>581</v>
      </c>
      <c r="W366" t="s">
        <v>582</v>
      </c>
      <c r="X366" s="16">
        <v>43153</v>
      </c>
      <c r="Y366" t="s">
        <v>4732</v>
      </c>
      <c r="Z366" t="s">
        <v>582</v>
      </c>
      <c r="AA366" t="s">
        <v>4733</v>
      </c>
      <c r="AB366" t="s">
        <v>4734</v>
      </c>
      <c r="AC366" t="s">
        <v>4735</v>
      </c>
      <c r="AD366" t="s">
        <v>4736</v>
      </c>
      <c r="AE366" t="s">
        <v>4737</v>
      </c>
      <c r="AF366" t="s">
        <v>4738</v>
      </c>
    </row>
    <row r="367" spans="1:32" x14ac:dyDescent="0.25">
      <c r="A367" t="s">
        <v>4742</v>
      </c>
      <c r="B367" t="s">
        <v>4739</v>
      </c>
      <c r="C367" t="s">
        <v>4740</v>
      </c>
      <c r="D367" t="s">
        <v>539</v>
      </c>
      <c r="E367" s="16">
        <v>31886</v>
      </c>
      <c r="F367" t="s">
        <v>4741</v>
      </c>
      <c r="G367" t="s">
        <v>4743</v>
      </c>
      <c r="H367" t="s">
        <v>631</v>
      </c>
      <c r="I367" t="s">
        <v>4744</v>
      </c>
      <c r="J367" t="s">
        <v>296</v>
      </c>
      <c r="K367" t="s">
        <v>574</v>
      </c>
      <c r="L367" t="s">
        <v>575</v>
      </c>
      <c r="M367" t="s">
        <v>633</v>
      </c>
      <c r="N367" t="s">
        <v>4745</v>
      </c>
      <c r="O367" t="s">
        <v>300</v>
      </c>
      <c r="P367" t="s">
        <v>649</v>
      </c>
      <c r="Q367" t="s">
        <v>4746</v>
      </c>
      <c r="R367" s="16">
        <v>42754</v>
      </c>
      <c r="S367" t="s">
        <v>617</v>
      </c>
      <c r="T367">
        <v>500</v>
      </c>
      <c r="U367" t="s">
        <v>633</v>
      </c>
      <c r="V367" t="s">
        <v>667</v>
      </c>
      <c r="W367" t="s">
        <v>582</v>
      </c>
      <c r="X367" s="16">
        <v>43300</v>
      </c>
      <c r="Y367" t="s">
        <v>651</v>
      </c>
      <c r="Z367" t="s">
        <v>582</v>
      </c>
      <c r="AA367" t="s">
        <v>4747</v>
      </c>
      <c r="AB367" t="s">
        <v>4748</v>
      </c>
      <c r="AC367" t="s">
        <v>4749</v>
      </c>
      <c r="AD367" t="s">
        <v>4750</v>
      </c>
      <c r="AE367" t="s">
        <v>4751</v>
      </c>
      <c r="AF367" t="s">
        <v>4752</v>
      </c>
    </row>
    <row r="368" spans="1:32" x14ac:dyDescent="0.25">
      <c r="A368" t="s">
        <v>4755</v>
      </c>
      <c r="B368" t="s">
        <v>2474</v>
      </c>
      <c r="C368" t="s">
        <v>4753</v>
      </c>
      <c r="D368" t="s">
        <v>538</v>
      </c>
      <c r="E368" s="16">
        <v>30176</v>
      </c>
      <c r="F368" t="s">
        <v>4754</v>
      </c>
      <c r="G368" t="s">
        <v>3834</v>
      </c>
      <c r="H368" t="s">
        <v>382</v>
      </c>
      <c r="I368" t="s">
        <v>4756</v>
      </c>
      <c r="J368" t="s">
        <v>297</v>
      </c>
      <c r="K368" t="s">
        <v>574</v>
      </c>
      <c r="L368" t="s">
        <v>575</v>
      </c>
      <c r="M368" t="s">
        <v>723</v>
      </c>
      <c r="N368" t="s">
        <v>4757</v>
      </c>
      <c r="O368" t="s">
        <v>300</v>
      </c>
      <c r="P368" t="s">
        <v>578</v>
      </c>
      <c r="Q368" t="s">
        <v>4758</v>
      </c>
      <c r="R368" s="16">
        <v>42374</v>
      </c>
      <c r="S368">
        <v>1</v>
      </c>
      <c r="T368">
        <v>2500</v>
      </c>
      <c r="U368" t="s">
        <v>580</v>
      </c>
      <c r="V368" t="s">
        <v>581</v>
      </c>
      <c r="W368" t="s">
        <v>582</v>
      </c>
      <c r="X368" s="16">
        <v>42583</v>
      </c>
      <c r="Y368" t="s">
        <v>651</v>
      </c>
      <c r="Z368" t="s">
        <v>582</v>
      </c>
      <c r="AA368" t="s">
        <v>4759</v>
      </c>
      <c r="AB368" t="s">
        <v>4760</v>
      </c>
      <c r="AC368" t="s">
        <v>4761</v>
      </c>
      <c r="AD368" t="s">
        <v>4762</v>
      </c>
      <c r="AE368" t="s">
        <v>4763</v>
      </c>
      <c r="AF368" t="s">
        <v>4764</v>
      </c>
    </row>
    <row r="369" spans="1:32" x14ac:dyDescent="0.25">
      <c r="A369" t="s">
        <v>397</v>
      </c>
      <c r="B369" t="s">
        <v>4765</v>
      </c>
      <c r="C369" t="s">
        <v>1941</v>
      </c>
      <c r="D369" t="s">
        <v>539</v>
      </c>
      <c r="E369" s="16">
        <v>34551</v>
      </c>
      <c r="F369" t="s">
        <v>4766</v>
      </c>
      <c r="G369" t="s">
        <v>396</v>
      </c>
      <c r="H369" t="s">
        <v>1831</v>
      </c>
      <c r="I369" t="s">
        <v>4729</v>
      </c>
      <c r="J369" t="s">
        <v>296</v>
      </c>
      <c r="K369" t="s">
        <v>574</v>
      </c>
      <c r="L369" t="s">
        <v>575</v>
      </c>
      <c r="M369" t="s">
        <v>633</v>
      </c>
      <c r="N369" t="s">
        <v>4767</v>
      </c>
      <c r="O369" t="s">
        <v>300</v>
      </c>
      <c r="P369" t="s">
        <v>649</v>
      </c>
      <c r="Q369" t="s">
        <v>4768</v>
      </c>
      <c r="R369" s="16">
        <v>42854</v>
      </c>
      <c r="S369" t="s">
        <v>617</v>
      </c>
      <c r="T369">
        <v>3000</v>
      </c>
      <c r="U369" t="s">
        <v>580</v>
      </c>
      <c r="V369" t="s">
        <v>618</v>
      </c>
      <c r="W369" t="s">
        <v>619</v>
      </c>
      <c r="X369" t="s">
        <v>617</v>
      </c>
      <c r="Y369" t="s">
        <v>617</v>
      </c>
      <c r="Z369" t="s">
        <v>582</v>
      </c>
      <c r="AA369" t="s">
        <v>4769</v>
      </c>
      <c r="AB369" t="s">
        <v>4770</v>
      </c>
      <c r="AC369" t="s">
        <v>4771</v>
      </c>
      <c r="AD369" t="s">
        <v>4772</v>
      </c>
      <c r="AE369" t="s">
        <v>4773</v>
      </c>
      <c r="AF369" t="s">
        <v>4774</v>
      </c>
    </row>
    <row r="370" spans="1:32" x14ac:dyDescent="0.25">
      <c r="A370" t="s">
        <v>4778</v>
      </c>
      <c r="B370" t="s">
        <v>4775</v>
      </c>
      <c r="C370" t="s">
        <v>4776</v>
      </c>
      <c r="D370" t="s">
        <v>539</v>
      </c>
      <c r="E370" s="16">
        <v>24011</v>
      </c>
      <c r="F370" t="s">
        <v>4777</v>
      </c>
      <c r="G370" t="s">
        <v>201</v>
      </c>
      <c r="H370" t="s">
        <v>201</v>
      </c>
      <c r="I370" t="s">
        <v>4779</v>
      </c>
      <c r="J370" t="s">
        <v>297</v>
      </c>
      <c r="K370" t="s">
        <v>574</v>
      </c>
      <c r="L370" t="s">
        <v>575</v>
      </c>
      <c r="M370" t="s">
        <v>723</v>
      </c>
      <c r="N370" t="s">
        <v>4780</v>
      </c>
      <c r="O370" t="s">
        <v>300</v>
      </c>
      <c r="P370" t="s">
        <v>578</v>
      </c>
      <c r="Q370" t="s">
        <v>4781</v>
      </c>
      <c r="R370" s="16">
        <v>40028</v>
      </c>
      <c r="S370">
        <v>14</v>
      </c>
      <c r="T370">
        <v>38000</v>
      </c>
      <c r="U370" t="s">
        <v>723</v>
      </c>
      <c r="V370" t="s">
        <v>618</v>
      </c>
      <c r="W370" t="s">
        <v>582</v>
      </c>
      <c r="X370" s="16">
        <v>39981</v>
      </c>
      <c r="Y370" t="s">
        <v>4782</v>
      </c>
      <c r="Z370" t="s">
        <v>582</v>
      </c>
      <c r="AA370" t="s">
        <v>4783</v>
      </c>
      <c r="AB370" t="s">
        <v>4784</v>
      </c>
      <c r="AC370" t="s">
        <v>4785</v>
      </c>
      <c r="AD370" t="s">
        <v>4786</v>
      </c>
      <c r="AE370" t="s">
        <v>4787</v>
      </c>
      <c r="AF370" t="s">
        <v>4788</v>
      </c>
    </row>
    <row r="371" spans="1:32" x14ac:dyDescent="0.25">
      <c r="A371" t="s">
        <v>4791</v>
      </c>
      <c r="B371" t="s">
        <v>4422</v>
      </c>
      <c r="C371" t="s">
        <v>4789</v>
      </c>
      <c r="D371" t="s">
        <v>538</v>
      </c>
      <c r="E371" s="16">
        <v>31106</v>
      </c>
      <c r="F371" t="s">
        <v>4790</v>
      </c>
      <c r="G371" t="s">
        <v>457</v>
      </c>
      <c r="H371" t="s">
        <v>382</v>
      </c>
      <c r="I371" t="s">
        <v>4792</v>
      </c>
      <c r="J371" t="s">
        <v>297</v>
      </c>
      <c r="K371" t="s">
        <v>574</v>
      </c>
      <c r="L371" t="s">
        <v>575</v>
      </c>
      <c r="M371" t="s">
        <v>633</v>
      </c>
      <c r="N371" t="s">
        <v>4793</v>
      </c>
      <c r="O371" t="s">
        <v>300</v>
      </c>
      <c r="P371" t="s">
        <v>578</v>
      </c>
      <c r="Q371" t="s">
        <v>4794</v>
      </c>
      <c r="R371" s="16">
        <v>42492</v>
      </c>
      <c r="S371">
        <v>1</v>
      </c>
      <c r="T371">
        <v>1000</v>
      </c>
      <c r="U371" t="s">
        <v>633</v>
      </c>
      <c r="V371" t="s">
        <v>667</v>
      </c>
      <c r="W371" t="s">
        <v>582</v>
      </c>
      <c r="X371" s="16">
        <v>42492</v>
      </c>
      <c r="Y371" t="s">
        <v>1955</v>
      </c>
      <c r="Z371" t="s">
        <v>582</v>
      </c>
      <c r="AA371" t="s">
        <v>4795</v>
      </c>
      <c r="AB371" t="s">
        <v>4796</v>
      </c>
      <c r="AC371" t="s">
        <v>4797</v>
      </c>
      <c r="AD371" t="s">
        <v>4798</v>
      </c>
      <c r="AE371" t="s">
        <v>4799</v>
      </c>
      <c r="AF371" t="s">
        <v>4800</v>
      </c>
    </row>
    <row r="372" spans="1:32" x14ac:dyDescent="0.25">
      <c r="A372" t="s">
        <v>4804</v>
      </c>
      <c r="B372" t="s">
        <v>4801</v>
      </c>
      <c r="C372" t="s">
        <v>4802</v>
      </c>
      <c r="D372" t="s">
        <v>539</v>
      </c>
      <c r="E372" s="16">
        <v>30649</v>
      </c>
      <c r="F372" t="s">
        <v>4803</v>
      </c>
      <c r="G372" t="s">
        <v>4805</v>
      </c>
      <c r="H372" t="s">
        <v>382</v>
      </c>
      <c r="I372" t="s">
        <v>4806</v>
      </c>
      <c r="J372" t="s">
        <v>297</v>
      </c>
      <c r="K372" t="s">
        <v>574</v>
      </c>
      <c r="L372" t="s">
        <v>575</v>
      </c>
      <c r="M372" t="s">
        <v>576</v>
      </c>
      <c r="N372" t="s">
        <v>4807</v>
      </c>
      <c r="O372" t="s">
        <v>300</v>
      </c>
      <c r="P372" t="s">
        <v>615</v>
      </c>
      <c r="Q372" t="s">
        <v>4808</v>
      </c>
      <c r="R372" s="16">
        <v>30649</v>
      </c>
      <c r="S372" t="s">
        <v>617</v>
      </c>
      <c r="T372">
        <v>300</v>
      </c>
      <c r="U372" t="s">
        <v>767</v>
      </c>
      <c r="V372" t="s">
        <v>667</v>
      </c>
      <c r="W372" t="s">
        <v>619</v>
      </c>
      <c r="X372" t="s">
        <v>617</v>
      </c>
      <c r="Y372" t="s">
        <v>617</v>
      </c>
      <c r="Z372" t="s">
        <v>582</v>
      </c>
      <c r="AA372" t="s">
        <v>4809</v>
      </c>
      <c r="AB372" t="s">
        <v>4810</v>
      </c>
      <c r="AC372" t="s">
        <v>4811</v>
      </c>
      <c r="AD372" t="s">
        <v>4812</v>
      </c>
      <c r="AE372" t="s">
        <v>4813</v>
      </c>
      <c r="AF372" t="s">
        <v>4814</v>
      </c>
    </row>
    <row r="373" spans="1:32" x14ac:dyDescent="0.25">
      <c r="A373" t="s">
        <v>4816</v>
      </c>
      <c r="B373" t="s">
        <v>3031</v>
      </c>
      <c r="C373" t="s">
        <v>1029</v>
      </c>
      <c r="D373" t="s">
        <v>539</v>
      </c>
      <c r="E373" s="16">
        <v>31449</v>
      </c>
      <c r="F373" t="s">
        <v>4815</v>
      </c>
      <c r="G373" t="s">
        <v>3456</v>
      </c>
      <c r="H373" t="s">
        <v>227</v>
      </c>
      <c r="I373" t="s">
        <v>4817</v>
      </c>
      <c r="J373" t="s">
        <v>297</v>
      </c>
      <c r="K373" t="s">
        <v>574</v>
      </c>
      <c r="L373" t="s">
        <v>575</v>
      </c>
      <c r="M373" t="s">
        <v>664</v>
      </c>
      <c r="N373" t="s">
        <v>4818</v>
      </c>
      <c r="O373" t="s">
        <v>300</v>
      </c>
      <c r="P373" t="s">
        <v>649</v>
      </c>
      <c r="Q373" t="s">
        <v>4819</v>
      </c>
      <c r="R373" s="16">
        <v>43049</v>
      </c>
      <c r="S373" t="s">
        <v>617</v>
      </c>
      <c r="T373">
        <v>2500</v>
      </c>
      <c r="U373" t="s">
        <v>767</v>
      </c>
      <c r="V373" t="s">
        <v>618</v>
      </c>
      <c r="W373" t="s">
        <v>582</v>
      </c>
      <c r="X373" s="16">
        <v>43065</v>
      </c>
      <c r="Y373" t="s">
        <v>651</v>
      </c>
      <c r="Z373" t="s">
        <v>582</v>
      </c>
      <c r="AA373" t="s">
        <v>4820</v>
      </c>
      <c r="AB373" t="s">
        <v>4821</v>
      </c>
      <c r="AC373" t="s">
        <v>4822</v>
      </c>
      <c r="AD373" t="s">
        <v>4823</v>
      </c>
      <c r="AE373" t="s">
        <v>4824</v>
      </c>
      <c r="AF373" t="s">
        <v>4825</v>
      </c>
    </row>
    <row r="374" spans="1:32" x14ac:dyDescent="0.25">
      <c r="A374" t="s">
        <v>4829</v>
      </c>
      <c r="B374" t="s">
        <v>4826</v>
      </c>
      <c r="C374" t="s">
        <v>4827</v>
      </c>
      <c r="D374" t="s">
        <v>538</v>
      </c>
      <c r="E374" s="16">
        <v>35073</v>
      </c>
      <c r="F374" t="s">
        <v>4828</v>
      </c>
      <c r="G374" t="s">
        <v>430</v>
      </c>
      <c r="H374" t="s">
        <v>735</v>
      </c>
      <c r="I374" t="s">
        <v>4830</v>
      </c>
      <c r="J374" t="s">
        <v>297</v>
      </c>
      <c r="K374" t="s">
        <v>574</v>
      </c>
      <c r="L374" t="s">
        <v>575</v>
      </c>
      <c r="M374" t="s">
        <v>576</v>
      </c>
      <c r="N374" t="s">
        <v>4831</v>
      </c>
      <c r="O374" t="s">
        <v>302</v>
      </c>
      <c r="P374" t="s">
        <v>649</v>
      </c>
      <c r="Q374" t="s">
        <v>4832</v>
      </c>
      <c r="R374" s="16">
        <v>43235</v>
      </c>
      <c r="S374">
        <v>9</v>
      </c>
      <c r="T374">
        <v>1200</v>
      </c>
      <c r="U374" t="s">
        <v>633</v>
      </c>
      <c r="V374" t="s">
        <v>581</v>
      </c>
      <c r="W374" t="s">
        <v>619</v>
      </c>
      <c r="X374" t="s">
        <v>617</v>
      </c>
      <c r="Y374" t="s">
        <v>617</v>
      </c>
      <c r="Z374" t="s">
        <v>582</v>
      </c>
      <c r="AA374" t="s">
        <v>4833</v>
      </c>
      <c r="AB374" t="s">
        <v>4834</v>
      </c>
      <c r="AC374" t="s">
        <v>4835</v>
      </c>
      <c r="AD374" t="s">
        <v>4836</v>
      </c>
      <c r="AE374" t="s">
        <v>4837</v>
      </c>
      <c r="AF374" t="s">
        <v>4838</v>
      </c>
    </row>
    <row r="375" spans="1:32" x14ac:dyDescent="0.25">
      <c r="A375" t="s">
        <v>4841</v>
      </c>
      <c r="B375" t="s">
        <v>4839</v>
      </c>
      <c r="C375" t="s">
        <v>833</v>
      </c>
      <c r="D375" t="s">
        <v>539</v>
      </c>
      <c r="E375" s="16">
        <v>33823</v>
      </c>
      <c r="F375" t="s">
        <v>4840</v>
      </c>
      <c r="G375" t="s">
        <v>4842</v>
      </c>
      <c r="H375" t="s">
        <v>233</v>
      </c>
      <c r="I375" t="s">
        <v>4843</v>
      </c>
      <c r="J375" t="s">
        <v>296</v>
      </c>
      <c r="K375" t="s">
        <v>574</v>
      </c>
      <c r="L375" t="s">
        <v>575</v>
      </c>
      <c r="M375" t="s">
        <v>664</v>
      </c>
      <c r="N375" t="s">
        <v>4844</v>
      </c>
      <c r="O375" t="s">
        <v>300</v>
      </c>
      <c r="P375" t="s">
        <v>649</v>
      </c>
      <c r="Q375" t="s">
        <v>4845</v>
      </c>
      <c r="R375" s="16">
        <v>42533</v>
      </c>
      <c r="S375">
        <v>1</v>
      </c>
      <c r="T375">
        <v>5000</v>
      </c>
      <c r="U375" t="s">
        <v>767</v>
      </c>
      <c r="V375" t="s">
        <v>724</v>
      </c>
      <c r="W375" t="s">
        <v>582</v>
      </c>
      <c r="X375" s="16">
        <v>42802</v>
      </c>
      <c r="Y375" t="s">
        <v>583</v>
      </c>
      <c r="Z375" t="s">
        <v>582</v>
      </c>
      <c r="AA375" t="s">
        <v>4846</v>
      </c>
      <c r="AB375" t="s">
        <v>4847</v>
      </c>
      <c r="AC375" t="s">
        <v>4848</v>
      </c>
      <c r="AD375" t="s">
        <v>4849</v>
      </c>
      <c r="AE375" t="s">
        <v>4850</v>
      </c>
      <c r="AF375" t="s">
        <v>4851</v>
      </c>
    </row>
    <row r="376" spans="1:32" x14ac:dyDescent="0.25">
      <c r="A376" t="s">
        <v>4854</v>
      </c>
      <c r="B376" t="s">
        <v>4852</v>
      </c>
      <c r="C376" t="s">
        <v>1579</v>
      </c>
      <c r="D376" t="s">
        <v>538</v>
      </c>
      <c r="E376" s="16">
        <v>35174</v>
      </c>
      <c r="F376" t="s">
        <v>4853</v>
      </c>
      <c r="G376" t="s">
        <v>1903</v>
      </c>
      <c r="H376" t="s">
        <v>227</v>
      </c>
      <c r="I376" t="s">
        <v>4855</v>
      </c>
      <c r="J376" t="s">
        <v>295</v>
      </c>
      <c r="K376" t="s">
        <v>574</v>
      </c>
      <c r="L376" t="s">
        <v>575</v>
      </c>
      <c r="M376" t="s">
        <v>580</v>
      </c>
      <c r="N376" t="s">
        <v>4856</v>
      </c>
      <c r="O376" t="s">
        <v>300</v>
      </c>
      <c r="P376" t="s">
        <v>615</v>
      </c>
      <c r="Q376" t="s">
        <v>4857</v>
      </c>
      <c r="R376" s="16">
        <v>42479</v>
      </c>
      <c r="S376">
        <v>2</v>
      </c>
      <c r="T376">
        <v>4500</v>
      </c>
      <c r="U376" t="s">
        <v>580</v>
      </c>
      <c r="V376" t="s">
        <v>581</v>
      </c>
      <c r="W376" t="s">
        <v>582</v>
      </c>
      <c r="X376" s="16">
        <v>42627</v>
      </c>
      <c r="Y376" t="s">
        <v>583</v>
      </c>
      <c r="Z376" t="s">
        <v>582</v>
      </c>
      <c r="AA376" t="s">
        <v>4858</v>
      </c>
      <c r="AB376" t="s">
        <v>4859</v>
      </c>
      <c r="AC376" t="s">
        <v>4860</v>
      </c>
      <c r="AD376" t="s">
        <v>4861</v>
      </c>
      <c r="AE376" t="s">
        <v>4862</v>
      </c>
      <c r="AF376" t="s">
        <v>4863</v>
      </c>
    </row>
    <row r="377" spans="1:32" x14ac:dyDescent="0.25">
      <c r="A377" t="s">
        <v>4854</v>
      </c>
      <c r="B377" t="s">
        <v>4852</v>
      </c>
      <c r="C377" t="s">
        <v>1579</v>
      </c>
      <c r="D377" t="s">
        <v>538</v>
      </c>
      <c r="E377" s="16">
        <v>35174</v>
      </c>
      <c r="F377" t="s">
        <v>4853</v>
      </c>
      <c r="G377" t="s">
        <v>1903</v>
      </c>
      <c r="H377" t="s">
        <v>227</v>
      </c>
      <c r="I377" t="s">
        <v>4855</v>
      </c>
      <c r="J377" t="s">
        <v>295</v>
      </c>
      <c r="K377" t="s">
        <v>574</v>
      </c>
      <c r="L377" t="s">
        <v>575</v>
      </c>
      <c r="M377" t="s">
        <v>580</v>
      </c>
      <c r="N377" t="s">
        <v>4856</v>
      </c>
      <c r="O377" t="s">
        <v>300</v>
      </c>
      <c r="P377" t="s">
        <v>615</v>
      </c>
      <c r="Q377" t="s">
        <v>4857</v>
      </c>
      <c r="R377" s="16">
        <v>42479</v>
      </c>
      <c r="S377">
        <v>2</v>
      </c>
      <c r="T377">
        <v>4500</v>
      </c>
      <c r="U377" t="s">
        <v>580</v>
      </c>
      <c r="V377" t="s">
        <v>581</v>
      </c>
      <c r="W377" t="s">
        <v>582</v>
      </c>
      <c r="X377" s="16">
        <v>42627</v>
      </c>
      <c r="Y377" t="s">
        <v>583</v>
      </c>
      <c r="Z377" t="s">
        <v>582</v>
      </c>
      <c r="AA377" t="s">
        <v>4858</v>
      </c>
      <c r="AB377" t="s">
        <v>4859</v>
      </c>
      <c r="AC377" t="s">
        <v>4860</v>
      </c>
      <c r="AD377" t="s">
        <v>4861</v>
      </c>
      <c r="AE377" t="s">
        <v>4862</v>
      </c>
      <c r="AF377" t="s">
        <v>4863</v>
      </c>
    </row>
    <row r="378" spans="1:32" x14ac:dyDescent="0.25">
      <c r="A378" t="s">
        <v>4867</v>
      </c>
      <c r="B378" t="s">
        <v>4864</v>
      </c>
      <c r="C378" t="s">
        <v>4865</v>
      </c>
      <c r="D378" t="s">
        <v>539</v>
      </c>
      <c r="E378" s="16">
        <v>31455</v>
      </c>
      <c r="F378" t="s">
        <v>4866</v>
      </c>
      <c r="G378" t="s">
        <v>4868</v>
      </c>
      <c r="H378" t="s">
        <v>382</v>
      </c>
      <c r="I378" t="s">
        <v>4869</v>
      </c>
      <c r="J378" t="s">
        <v>296</v>
      </c>
      <c r="K378" t="s">
        <v>574</v>
      </c>
      <c r="L378" t="s">
        <v>575</v>
      </c>
      <c r="M378" t="s">
        <v>633</v>
      </c>
      <c r="N378" t="s">
        <v>4870</v>
      </c>
      <c r="O378" t="s">
        <v>300</v>
      </c>
      <c r="P378" t="s">
        <v>649</v>
      </c>
      <c r="Q378" t="s">
        <v>4871</v>
      </c>
      <c r="R378" s="16">
        <v>42464</v>
      </c>
      <c r="S378">
        <v>1</v>
      </c>
      <c r="T378">
        <v>6500</v>
      </c>
      <c r="U378" t="s">
        <v>580</v>
      </c>
      <c r="V378" t="s">
        <v>581</v>
      </c>
      <c r="W378" t="s">
        <v>582</v>
      </c>
      <c r="X378" s="16">
        <v>42464</v>
      </c>
      <c r="Y378" t="s">
        <v>4872</v>
      </c>
      <c r="Z378" t="s">
        <v>582</v>
      </c>
      <c r="AA378" t="s">
        <v>4873</v>
      </c>
      <c r="AB378" t="s">
        <v>4874</v>
      </c>
      <c r="AC378" t="s">
        <v>4875</v>
      </c>
      <c r="AD378" t="s">
        <v>4876</v>
      </c>
      <c r="AE378" t="s">
        <v>4877</v>
      </c>
      <c r="AF378" t="s">
        <v>4878</v>
      </c>
    </row>
    <row r="379" spans="1:32" x14ac:dyDescent="0.25">
      <c r="A379" t="s">
        <v>4867</v>
      </c>
      <c r="B379" t="s">
        <v>4864</v>
      </c>
      <c r="C379" t="s">
        <v>4865</v>
      </c>
      <c r="D379" t="s">
        <v>539</v>
      </c>
      <c r="E379" s="16">
        <v>31455</v>
      </c>
      <c r="F379" t="s">
        <v>4866</v>
      </c>
      <c r="G379" t="s">
        <v>4868</v>
      </c>
      <c r="H379" t="s">
        <v>382</v>
      </c>
      <c r="I379" t="s">
        <v>4869</v>
      </c>
      <c r="J379" t="s">
        <v>296</v>
      </c>
      <c r="K379" t="s">
        <v>574</v>
      </c>
      <c r="L379" t="s">
        <v>575</v>
      </c>
      <c r="M379" t="s">
        <v>633</v>
      </c>
      <c r="N379" t="s">
        <v>4870</v>
      </c>
      <c r="O379" t="s">
        <v>300</v>
      </c>
      <c r="P379" t="s">
        <v>649</v>
      </c>
      <c r="Q379" t="s">
        <v>4871</v>
      </c>
      <c r="R379" s="16">
        <v>42464</v>
      </c>
      <c r="S379">
        <v>1</v>
      </c>
      <c r="T379">
        <v>6500</v>
      </c>
      <c r="U379" t="s">
        <v>580</v>
      </c>
      <c r="V379" t="s">
        <v>581</v>
      </c>
      <c r="W379" t="s">
        <v>582</v>
      </c>
      <c r="X379" s="16">
        <v>42464</v>
      </c>
      <c r="Y379" t="s">
        <v>4872</v>
      </c>
      <c r="Z379" t="s">
        <v>582</v>
      </c>
      <c r="AA379" t="s">
        <v>4873</v>
      </c>
      <c r="AB379" t="s">
        <v>4874</v>
      </c>
      <c r="AC379" t="s">
        <v>4875</v>
      </c>
      <c r="AD379" t="s">
        <v>4876</v>
      </c>
      <c r="AE379" t="s">
        <v>4877</v>
      </c>
      <c r="AF379" t="s">
        <v>4878</v>
      </c>
    </row>
    <row r="380" spans="1:32" x14ac:dyDescent="0.25">
      <c r="A380" t="s">
        <v>4882</v>
      </c>
      <c r="B380" t="s">
        <v>4879</v>
      </c>
      <c r="C380" t="s">
        <v>4880</v>
      </c>
      <c r="D380" t="s">
        <v>539</v>
      </c>
      <c r="E380" s="16">
        <v>32903</v>
      </c>
      <c r="F380" t="s">
        <v>4881</v>
      </c>
      <c r="G380" t="s">
        <v>4883</v>
      </c>
      <c r="H380" t="s">
        <v>611</v>
      </c>
      <c r="I380" t="s">
        <v>4884</v>
      </c>
      <c r="J380" t="s">
        <v>1645</v>
      </c>
      <c r="K380" t="s">
        <v>574</v>
      </c>
      <c r="L380" t="s">
        <v>575</v>
      </c>
      <c r="M380" t="s">
        <v>764</v>
      </c>
      <c r="N380" t="s">
        <v>4885</v>
      </c>
      <c r="O380" t="s">
        <v>300</v>
      </c>
      <c r="P380" t="s">
        <v>578</v>
      </c>
      <c r="Q380" t="s">
        <v>4886</v>
      </c>
      <c r="R380" s="16">
        <v>41304</v>
      </c>
      <c r="S380">
        <v>1</v>
      </c>
      <c r="T380">
        <v>5000</v>
      </c>
      <c r="U380" t="s">
        <v>764</v>
      </c>
      <c r="V380" t="s">
        <v>618</v>
      </c>
      <c r="W380" t="s">
        <v>582</v>
      </c>
      <c r="X380" s="16">
        <v>41684</v>
      </c>
      <c r="Y380" t="s">
        <v>4887</v>
      </c>
      <c r="Z380" t="s">
        <v>582</v>
      </c>
      <c r="AA380" t="s">
        <v>4888</v>
      </c>
      <c r="AB380" t="s">
        <v>4889</v>
      </c>
      <c r="AC380" t="s">
        <v>4890</v>
      </c>
      <c r="AD380" t="s">
        <v>4891</v>
      </c>
      <c r="AE380" t="s">
        <v>4892</v>
      </c>
      <c r="AF380" t="s">
        <v>4893</v>
      </c>
    </row>
    <row r="381" spans="1:32" x14ac:dyDescent="0.25">
      <c r="A381" t="s">
        <v>103</v>
      </c>
      <c r="B381" t="s">
        <v>4368</v>
      </c>
      <c r="C381" t="s">
        <v>1984</v>
      </c>
      <c r="D381" t="s">
        <v>539</v>
      </c>
      <c r="E381" s="16">
        <v>34532</v>
      </c>
      <c r="F381" t="s">
        <v>163</v>
      </c>
      <c r="G381" t="s">
        <v>210</v>
      </c>
      <c r="H381" t="s">
        <v>382</v>
      </c>
      <c r="I381" t="s">
        <v>266</v>
      </c>
      <c r="J381" t="s">
        <v>297</v>
      </c>
      <c r="K381" t="s">
        <v>574</v>
      </c>
      <c r="L381" t="s">
        <v>575</v>
      </c>
      <c r="M381" t="s">
        <v>723</v>
      </c>
      <c r="N381" t="s">
        <v>48</v>
      </c>
      <c r="O381" t="s">
        <v>300</v>
      </c>
      <c r="P381" t="s">
        <v>578</v>
      </c>
      <c r="Q381" t="s">
        <v>3446</v>
      </c>
      <c r="R381" s="16">
        <v>42776</v>
      </c>
      <c r="S381" t="s">
        <v>617</v>
      </c>
      <c r="T381">
        <v>2000</v>
      </c>
      <c r="U381" t="s">
        <v>767</v>
      </c>
      <c r="V381" t="s">
        <v>581</v>
      </c>
      <c r="W381" t="s">
        <v>582</v>
      </c>
      <c r="X381" s="16">
        <v>43083</v>
      </c>
      <c r="Y381" t="s">
        <v>651</v>
      </c>
      <c r="Z381" t="s">
        <v>582</v>
      </c>
      <c r="AA381" t="s">
        <v>4894</v>
      </c>
      <c r="AB381" t="s">
        <v>4895</v>
      </c>
      <c r="AC381" t="s">
        <v>4896</v>
      </c>
      <c r="AD381" t="s">
        <v>4897</v>
      </c>
      <c r="AE381" t="s">
        <v>4898</v>
      </c>
      <c r="AF381" t="s">
        <v>4899</v>
      </c>
    </row>
    <row r="382" spans="1:32" x14ac:dyDescent="0.25">
      <c r="A382" t="s">
        <v>103</v>
      </c>
      <c r="B382" t="s">
        <v>4368</v>
      </c>
      <c r="C382" t="s">
        <v>1984</v>
      </c>
      <c r="D382" t="s">
        <v>539</v>
      </c>
      <c r="E382" s="16">
        <v>34532</v>
      </c>
      <c r="F382" t="s">
        <v>163</v>
      </c>
      <c r="G382" t="s">
        <v>210</v>
      </c>
      <c r="H382" t="s">
        <v>382</v>
      </c>
      <c r="I382" t="s">
        <v>266</v>
      </c>
      <c r="J382" t="s">
        <v>297</v>
      </c>
      <c r="K382" t="s">
        <v>574</v>
      </c>
      <c r="L382" t="s">
        <v>575</v>
      </c>
      <c r="M382" t="s">
        <v>723</v>
      </c>
      <c r="N382" t="s">
        <v>48</v>
      </c>
      <c r="O382" t="s">
        <v>300</v>
      </c>
      <c r="P382" t="s">
        <v>578</v>
      </c>
      <c r="Q382" t="s">
        <v>3446</v>
      </c>
      <c r="R382" s="16">
        <v>42776</v>
      </c>
      <c r="S382" t="s">
        <v>617</v>
      </c>
      <c r="T382">
        <v>2000</v>
      </c>
      <c r="U382" t="s">
        <v>767</v>
      </c>
      <c r="V382" t="s">
        <v>581</v>
      </c>
      <c r="W382" t="s">
        <v>582</v>
      </c>
      <c r="X382" s="16">
        <v>43083</v>
      </c>
      <c r="Y382" t="s">
        <v>651</v>
      </c>
      <c r="Z382" t="s">
        <v>582</v>
      </c>
      <c r="AA382" t="s">
        <v>4894</v>
      </c>
      <c r="AB382" t="s">
        <v>4895</v>
      </c>
      <c r="AC382" t="s">
        <v>4896</v>
      </c>
      <c r="AD382" t="s">
        <v>4897</v>
      </c>
      <c r="AE382" t="s">
        <v>4898</v>
      </c>
      <c r="AF382" t="s">
        <v>4899</v>
      </c>
    </row>
    <row r="383" spans="1:32" x14ac:dyDescent="0.25">
      <c r="A383" t="s">
        <v>80</v>
      </c>
      <c r="B383" t="s">
        <v>4900</v>
      </c>
      <c r="C383" t="s">
        <v>4901</v>
      </c>
      <c r="D383" t="s">
        <v>539</v>
      </c>
      <c r="E383" s="16">
        <v>32492</v>
      </c>
      <c r="F383" t="s">
        <v>140</v>
      </c>
      <c r="G383" t="s">
        <v>593</v>
      </c>
      <c r="H383" t="s">
        <v>382</v>
      </c>
      <c r="I383" t="s">
        <v>243</v>
      </c>
      <c r="J383" t="s">
        <v>297</v>
      </c>
      <c r="K383" t="s">
        <v>574</v>
      </c>
      <c r="L383" t="s">
        <v>575</v>
      </c>
      <c r="M383" t="s">
        <v>633</v>
      </c>
      <c r="N383" t="s">
        <v>45</v>
      </c>
      <c r="O383" t="s">
        <v>300</v>
      </c>
      <c r="P383" t="s">
        <v>615</v>
      </c>
      <c r="Q383" t="s">
        <v>4902</v>
      </c>
      <c r="R383" s="16">
        <v>42272</v>
      </c>
      <c r="S383" t="s">
        <v>617</v>
      </c>
      <c r="T383">
        <v>200</v>
      </c>
      <c r="U383" t="s">
        <v>633</v>
      </c>
      <c r="V383" t="s">
        <v>618</v>
      </c>
      <c r="W383" t="s">
        <v>582</v>
      </c>
      <c r="X383" s="16">
        <v>41779</v>
      </c>
      <c r="Y383" t="s">
        <v>4903</v>
      </c>
      <c r="Z383" t="s">
        <v>582</v>
      </c>
      <c r="AA383" t="s">
        <v>4904</v>
      </c>
      <c r="AB383" t="s">
        <v>4905</v>
      </c>
      <c r="AC383" t="s">
        <v>323</v>
      </c>
      <c r="AD383" t="s">
        <v>4906</v>
      </c>
      <c r="AE383" t="s">
        <v>4907</v>
      </c>
      <c r="AF383" t="s">
        <v>4908</v>
      </c>
    </row>
    <row r="384" spans="1:32" x14ac:dyDescent="0.25">
      <c r="A384" t="s">
        <v>4911</v>
      </c>
      <c r="B384" t="s">
        <v>1913</v>
      </c>
      <c r="C384" t="s">
        <v>4909</v>
      </c>
      <c r="D384" t="s">
        <v>538</v>
      </c>
      <c r="E384" s="16">
        <v>34535</v>
      </c>
      <c r="F384" t="s">
        <v>4910</v>
      </c>
      <c r="G384" t="s">
        <v>2761</v>
      </c>
      <c r="H384" t="s">
        <v>229</v>
      </c>
      <c r="I384" t="s">
        <v>3959</v>
      </c>
      <c r="J384" t="s">
        <v>295</v>
      </c>
      <c r="K384" t="s">
        <v>574</v>
      </c>
      <c r="L384" t="s">
        <v>575</v>
      </c>
      <c r="M384" t="s">
        <v>767</v>
      </c>
      <c r="N384" t="s">
        <v>4912</v>
      </c>
      <c r="O384" t="s">
        <v>300</v>
      </c>
      <c r="P384" t="s">
        <v>615</v>
      </c>
      <c r="Q384" t="s">
        <v>4913</v>
      </c>
      <c r="R384" s="16">
        <v>43269</v>
      </c>
      <c r="S384" t="s">
        <v>617</v>
      </c>
      <c r="T384">
        <v>1000</v>
      </c>
      <c r="U384" t="s">
        <v>767</v>
      </c>
      <c r="V384" t="s">
        <v>667</v>
      </c>
      <c r="W384" t="s">
        <v>582</v>
      </c>
      <c r="X384" s="16">
        <v>43269</v>
      </c>
      <c r="Y384" t="s">
        <v>651</v>
      </c>
      <c r="Z384" t="s">
        <v>582</v>
      </c>
      <c r="AA384" t="s">
        <v>4914</v>
      </c>
      <c r="AB384" t="s">
        <v>4915</v>
      </c>
      <c r="AC384" t="s">
        <v>4916</v>
      </c>
      <c r="AD384" t="s">
        <v>4917</v>
      </c>
      <c r="AE384" t="s">
        <v>4918</v>
      </c>
      <c r="AF384" t="s">
        <v>4919</v>
      </c>
    </row>
    <row r="385" spans="1:32" x14ac:dyDescent="0.25">
      <c r="A385" t="s">
        <v>4923</v>
      </c>
      <c r="B385" t="s">
        <v>4920</v>
      </c>
      <c r="C385" t="s">
        <v>4921</v>
      </c>
      <c r="D385" t="s">
        <v>538</v>
      </c>
      <c r="E385" s="16">
        <v>33714</v>
      </c>
      <c r="F385" t="s">
        <v>4922</v>
      </c>
      <c r="G385" t="s">
        <v>2957</v>
      </c>
      <c r="H385" t="s">
        <v>229</v>
      </c>
      <c r="I385" t="s">
        <v>4924</v>
      </c>
      <c r="J385" t="s">
        <v>296</v>
      </c>
      <c r="K385" t="s">
        <v>574</v>
      </c>
      <c r="L385" t="s">
        <v>575</v>
      </c>
      <c r="M385" t="s">
        <v>764</v>
      </c>
      <c r="N385" t="s">
        <v>4925</v>
      </c>
      <c r="O385" t="s">
        <v>301</v>
      </c>
      <c r="P385" t="s">
        <v>578</v>
      </c>
      <c r="Q385" t="s">
        <v>4926</v>
      </c>
      <c r="R385" s="16">
        <v>43327</v>
      </c>
      <c r="S385">
        <v>4</v>
      </c>
      <c r="T385">
        <v>10000</v>
      </c>
      <c r="U385" t="s">
        <v>764</v>
      </c>
      <c r="V385" t="s">
        <v>581</v>
      </c>
      <c r="W385" t="s">
        <v>582</v>
      </c>
      <c r="X385" s="16">
        <v>43347</v>
      </c>
      <c r="Y385" t="s">
        <v>651</v>
      </c>
      <c r="Z385" t="s">
        <v>582</v>
      </c>
      <c r="AA385" t="s">
        <v>4927</v>
      </c>
      <c r="AB385" t="s">
        <v>4928</v>
      </c>
      <c r="AC385" t="s">
        <v>4929</v>
      </c>
      <c r="AD385" t="s">
        <v>4930</v>
      </c>
      <c r="AE385" t="s">
        <v>4931</v>
      </c>
      <c r="AF385" t="s">
        <v>4932</v>
      </c>
    </row>
    <row r="386" spans="1:32" x14ac:dyDescent="0.25">
      <c r="A386" t="s">
        <v>479</v>
      </c>
      <c r="B386" t="s">
        <v>1526</v>
      </c>
      <c r="C386" t="s">
        <v>4933</v>
      </c>
      <c r="D386" t="s">
        <v>539</v>
      </c>
      <c r="E386" s="16">
        <v>34509</v>
      </c>
      <c r="F386" t="s">
        <v>4934</v>
      </c>
      <c r="G386" t="s">
        <v>391</v>
      </c>
      <c r="H386" t="s">
        <v>611</v>
      </c>
      <c r="I386" t="s">
        <v>4935</v>
      </c>
      <c r="J386" t="s">
        <v>297</v>
      </c>
      <c r="K386" t="s">
        <v>574</v>
      </c>
      <c r="L386" t="s">
        <v>575</v>
      </c>
      <c r="M386" t="s">
        <v>764</v>
      </c>
      <c r="N386" t="s">
        <v>4936</v>
      </c>
      <c r="O386" t="s">
        <v>300</v>
      </c>
      <c r="P386" t="s">
        <v>649</v>
      </c>
      <c r="Q386" t="s">
        <v>2085</v>
      </c>
      <c r="R386" s="16">
        <v>38754</v>
      </c>
      <c r="S386">
        <v>1</v>
      </c>
      <c r="T386">
        <v>1500</v>
      </c>
      <c r="U386" t="s">
        <v>580</v>
      </c>
      <c r="V386" t="s">
        <v>618</v>
      </c>
      <c r="W386" t="s">
        <v>582</v>
      </c>
      <c r="X386" s="16">
        <v>42775</v>
      </c>
      <c r="Y386" t="s">
        <v>651</v>
      </c>
      <c r="Z386" t="s">
        <v>582</v>
      </c>
      <c r="AA386" t="s">
        <v>4937</v>
      </c>
      <c r="AB386" t="s">
        <v>4938</v>
      </c>
      <c r="AC386" t="s">
        <v>4939</v>
      </c>
      <c r="AD386" t="s">
        <v>4940</v>
      </c>
      <c r="AE386" t="s">
        <v>4941</v>
      </c>
      <c r="AF386" t="s">
        <v>4942</v>
      </c>
    </row>
    <row r="387" spans="1:32" x14ac:dyDescent="0.25">
      <c r="A387" t="s">
        <v>4945</v>
      </c>
      <c r="B387" t="s">
        <v>4943</v>
      </c>
      <c r="C387" t="s">
        <v>3788</v>
      </c>
      <c r="D387" t="s">
        <v>538</v>
      </c>
      <c r="E387" s="16">
        <v>31699</v>
      </c>
      <c r="F387" t="s">
        <v>4944</v>
      </c>
      <c r="G387" t="s">
        <v>4946</v>
      </c>
      <c r="H387" t="s">
        <v>227</v>
      </c>
      <c r="I387" t="s">
        <v>4947</v>
      </c>
      <c r="J387" t="s">
        <v>297</v>
      </c>
      <c r="K387" t="s">
        <v>574</v>
      </c>
      <c r="L387" t="s">
        <v>575</v>
      </c>
      <c r="M387" t="s">
        <v>723</v>
      </c>
      <c r="N387" t="s">
        <v>4943</v>
      </c>
      <c r="O387" t="s">
        <v>301</v>
      </c>
      <c r="P387" t="s">
        <v>578</v>
      </c>
      <c r="Q387" t="s">
        <v>4948</v>
      </c>
      <c r="R387" s="16">
        <v>41671</v>
      </c>
      <c r="S387">
        <v>2</v>
      </c>
      <c r="T387">
        <v>10000</v>
      </c>
      <c r="U387" t="s">
        <v>723</v>
      </c>
      <c r="V387" t="s">
        <v>724</v>
      </c>
      <c r="W387" t="s">
        <v>582</v>
      </c>
      <c r="X387" s="16">
        <v>41671</v>
      </c>
      <c r="Y387" t="s">
        <v>1805</v>
      </c>
      <c r="Z387" t="s">
        <v>582</v>
      </c>
      <c r="AA387" t="s">
        <v>4949</v>
      </c>
      <c r="AB387" t="s">
        <v>4950</v>
      </c>
      <c r="AC387" t="s">
        <v>4951</v>
      </c>
      <c r="AD387" t="s">
        <v>4952</v>
      </c>
      <c r="AE387" t="s">
        <v>4953</v>
      </c>
      <c r="AF387" t="s">
        <v>4954</v>
      </c>
    </row>
    <row r="388" spans="1:32" x14ac:dyDescent="0.25">
      <c r="A388" t="s">
        <v>4958</v>
      </c>
      <c r="B388" t="s">
        <v>4955</v>
      </c>
      <c r="C388" t="s">
        <v>4956</v>
      </c>
      <c r="D388" t="s">
        <v>539</v>
      </c>
      <c r="E388" s="16">
        <v>32173</v>
      </c>
      <c r="F388" t="s">
        <v>4957</v>
      </c>
      <c r="G388" t="s">
        <v>630</v>
      </c>
      <c r="H388" t="s">
        <v>631</v>
      </c>
      <c r="I388" t="s">
        <v>4959</v>
      </c>
      <c r="J388" t="s">
        <v>296</v>
      </c>
      <c r="K388" t="s">
        <v>574</v>
      </c>
      <c r="L388" t="s">
        <v>575</v>
      </c>
      <c r="M388" t="s">
        <v>576</v>
      </c>
      <c r="N388" t="s">
        <v>4960</v>
      </c>
      <c r="O388" t="s">
        <v>300</v>
      </c>
      <c r="P388" t="s">
        <v>649</v>
      </c>
      <c r="Q388" t="s">
        <v>4961</v>
      </c>
      <c r="R388" s="16">
        <v>42917</v>
      </c>
      <c r="S388" t="s">
        <v>617</v>
      </c>
      <c r="T388">
        <v>6000</v>
      </c>
      <c r="U388" t="s">
        <v>576</v>
      </c>
      <c r="V388" t="s">
        <v>618</v>
      </c>
      <c r="W388" t="s">
        <v>582</v>
      </c>
      <c r="X388" s="16">
        <v>43182</v>
      </c>
      <c r="Y388" t="s">
        <v>651</v>
      </c>
      <c r="Z388" t="s">
        <v>582</v>
      </c>
      <c r="AA388" t="s">
        <v>4962</v>
      </c>
      <c r="AB388" t="s">
        <v>4963</v>
      </c>
      <c r="AC388" t="s">
        <v>4964</v>
      </c>
      <c r="AD388" t="s">
        <v>4965</v>
      </c>
      <c r="AE388" t="s">
        <v>4966</v>
      </c>
      <c r="AF388" t="s">
        <v>4967</v>
      </c>
    </row>
    <row r="389" spans="1:32" x14ac:dyDescent="0.25">
      <c r="A389" t="s">
        <v>111</v>
      </c>
      <c r="B389" t="s">
        <v>4968</v>
      </c>
      <c r="C389" t="s">
        <v>1497</v>
      </c>
      <c r="D389" t="s">
        <v>539</v>
      </c>
      <c r="E389" s="16">
        <v>34500</v>
      </c>
      <c r="F389" t="s">
        <v>171</v>
      </c>
      <c r="G389" t="s">
        <v>213</v>
      </c>
      <c r="H389" t="s">
        <v>631</v>
      </c>
      <c r="I389" t="s">
        <v>274</v>
      </c>
      <c r="J389" t="s">
        <v>296</v>
      </c>
      <c r="K389" t="s">
        <v>574</v>
      </c>
      <c r="L389" t="s">
        <v>575</v>
      </c>
      <c r="M389" t="s">
        <v>633</v>
      </c>
      <c r="N389" t="s">
        <v>4969</v>
      </c>
      <c r="O389" t="s">
        <v>300</v>
      </c>
      <c r="P389" t="s">
        <v>649</v>
      </c>
      <c r="Q389" t="s">
        <v>4970</v>
      </c>
      <c r="R389" s="16">
        <v>43063</v>
      </c>
      <c r="S389" t="s">
        <v>617</v>
      </c>
      <c r="T389">
        <v>1500</v>
      </c>
      <c r="U389" t="s">
        <v>633</v>
      </c>
      <c r="V389" t="s">
        <v>581</v>
      </c>
      <c r="W389" t="s">
        <v>619</v>
      </c>
      <c r="X389" t="s">
        <v>617</v>
      </c>
      <c r="Y389" t="s">
        <v>617</v>
      </c>
      <c r="Z389" t="s">
        <v>582</v>
      </c>
      <c r="AA389" t="s">
        <v>4971</v>
      </c>
      <c r="AB389" t="s">
        <v>317</v>
      </c>
      <c r="AC389" t="s">
        <v>4972</v>
      </c>
      <c r="AD389" t="s">
        <v>4973</v>
      </c>
      <c r="AE389" t="s">
        <v>4974</v>
      </c>
      <c r="AF389" t="s">
        <v>373</v>
      </c>
    </row>
    <row r="390" spans="1:32" x14ac:dyDescent="0.25">
      <c r="A390" t="s">
        <v>466</v>
      </c>
      <c r="B390" t="s">
        <v>4975</v>
      </c>
      <c r="C390" t="s">
        <v>4976</v>
      </c>
      <c r="D390" t="s">
        <v>539</v>
      </c>
      <c r="E390" s="16">
        <v>32874</v>
      </c>
      <c r="F390" t="s">
        <v>4977</v>
      </c>
      <c r="G390" t="s">
        <v>197</v>
      </c>
      <c r="H390" t="s">
        <v>611</v>
      </c>
      <c r="I390" t="s">
        <v>4978</v>
      </c>
      <c r="J390" t="s">
        <v>297</v>
      </c>
      <c r="K390" t="s">
        <v>574</v>
      </c>
      <c r="L390" t="s">
        <v>575</v>
      </c>
      <c r="M390" t="s">
        <v>576</v>
      </c>
      <c r="N390" t="s">
        <v>4979</v>
      </c>
      <c r="O390" t="s">
        <v>300</v>
      </c>
      <c r="P390" t="s">
        <v>578</v>
      </c>
      <c r="Q390" t="s">
        <v>4980</v>
      </c>
      <c r="R390" s="16">
        <v>41802</v>
      </c>
      <c r="S390">
        <v>2</v>
      </c>
      <c r="T390">
        <v>3300</v>
      </c>
      <c r="U390" t="s">
        <v>576</v>
      </c>
      <c r="V390" t="s">
        <v>724</v>
      </c>
      <c r="W390" t="s">
        <v>619</v>
      </c>
      <c r="X390" t="s">
        <v>617</v>
      </c>
      <c r="Y390" t="s">
        <v>617</v>
      </c>
      <c r="Z390" t="s">
        <v>582</v>
      </c>
      <c r="AA390" t="s">
        <v>4981</v>
      </c>
      <c r="AB390" t="s">
        <v>4982</v>
      </c>
      <c r="AC390" t="s">
        <v>4983</v>
      </c>
      <c r="AD390" t="s">
        <v>4984</v>
      </c>
      <c r="AE390" t="s">
        <v>4985</v>
      </c>
      <c r="AF390" t="s">
        <v>4986</v>
      </c>
    </row>
    <row r="391" spans="1:32" x14ac:dyDescent="0.25">
      <c r="A391" t="s">
        <v>4990</v>
      </c>
      <c r="B391" t="s">
        <v>4987</v>
      </c>
      <c r="C391" t="s">
        <v>4988</v>
      </c>
      <c r="D391" t="s">
        <v>539</v>
      </c>
      <c r="E391" s="16">
        <v>30443</v>
      </c>
      <c r="F391" t="s">
        <v>4989</v>
      </c>
      <c r="G391" t="s">
        <v>1617</v>
      </c>
      <c r="H391" t="s">
        <v>382</v>
      </c>
      <c r="I391" t="s">
        <v>4991</v>
      </c>
      <c r="J391" t="s">
        <v>296</v>
      </c>
      <c r="K391" t="s">
        <v>574</v>
      </c>
      <c r="L391" t="s">
        <v>575</v>
      </c>
      <c r="M391" t="s">
        <v>580</v>
      </c>
      <c r="N391" t="s">
        <v>4992</v>
      </c>
      <c r="O391" t="s">
        <v>300</v>
      </c>
      <c r="P391" t="s">
        <v>649</v>
      </c>
      <c r="Q391" t="s">
        <v>4993</v>
      </c>
      <c r="R391" s="16">
        <v>41244</v>
      </c>
      <c r="S391" t="s">
        <v>617</v>
      </c>
      <c r="T391">
        <v>4000</v>
      </c>
      <c r="U391" t="s">
        <v>767</v>
      </c>
      <c r="V391" t="s">
        <v>581</v>
      </c>
      <c r="W391" t="s">
        <v>582</v>
      </c>
      <c r="X391" s="16">
        <v>43299</v>
      </c>
      <c r="Y391" t="s">
        <v>583</v>
      </c>
      <c r="Z391" t="s">
        <v>582</v>
      </c>
      <c r="AA391" t="s">
        <v>4994</v>
      </c>
      <c r="AB391" t="s">
        <v>4995</v>
      </c>
      <c r="AC391" t="s">
        <v>4996</v>
      </c>
      <c r="AD391" t="s">
        <v>4997</v>
      </c>
      <c r="AE391" t="s">
        <v>4998</v>
      </c>
      <c r="AF391" t="s">
        <v>4999</v>
      </c>
    </row>
    <row r="392" spans="1:32" x14ac:dyDescent="0.25">
      <c r="A392" t="s">
        <v>5002</v>
      </c>
      <c r="B392" t="s">
        <v>1913</v>
      </c>
      <c r="C392" t="s">
        <v>5000</v>
      </c>
      <c r="D392" t="s">
        <v>538</v>
      </c>
      <c r="E392" s="16">
        <v>35632</v>
      </c>
      <c r="F392" t="s">
        <v>5001</v>
      </c>
      <c r="G392" t="s">
        <v>5003</v>
      </c>
      <c r="H392" t="s">
        <v>5004</v>
      </c>
      <c r="I392" t="s">
        <v>5005</v>
      </c>
      <c r="J392" t="s">
        <v>595</v>
      </c>
      <c r="K392" t="s">
        <v>574</v>
      </c>
      <c r="L392" t="s">
        <v>575</v>
      </c>
      <c r="M392" t="s">
        <v>764</v>
      </c>
      <c r="N392" t="s">
        <v>5006</v>
      </c>
      <c r="O392" t="s">
        <v>300</v>
      </c>
      <c r="P392" t="s">
        <v>649</v>
      </c>
      <c r="Q392" t="s">
        <v>5007</v>
      </c>
      <c r="R392" s="16">
        <v>43241</v>
      </c>
      <c r="S392" t="s">
        <v>617</v>
      </c>
      <c r="T392">
        <v>4000</v>
      </c>
      <c r="U392" t="s">
        <v>580</v>
      </c>
      <c r="V392" t="s">
        <v>618</v>
      </c>
      <c r="W392" t="s">
        <v>619</v>
      </c>
      <c r="X392" t="s">
        <v>617</v>
      </c>
      <c r="Y392" t="s">
        <v>617</v>
      </c>
      <c r="Z392" t="s">
        <v>582</v>
      </c>
      <c r="AA392" t="s">
        <v>5008</v>
      </c>
      <c r="AB392" t="s">
        <v>5009</v>
      </c>
      <c r="AC392" t="s">
        <v>5010</v>
      </c>
      <c r="AD392" t="s">
        <v>5011</v>
      </c>
      <c r="AE392" t="s">
        <v>5012</v>
      </c>
      <c r="AF392" t="s">
        <v>5013</v>
      </c>
    </row>
    <row r="393" spans="1:32" x14ac:dyDescent="0.25">
      <c r="A393" t="s">
        <v>507</v>
      </c>
      <c r="B393" t="s">
        <v>5014</v>
      </c>
      <c r="C393" t="s">
        <v>5015</v>
      </c>
      <c r="D393" t="s">
        <v>539</v>
      </c>
      <c r="E393" s="16">
        <v>33802</v>
      </c>
      <c r="F393" t="s">
        <v>5016</v>
      </c>
      <c r="G393" t="s">
        <v>217</v>
      </c>
      <c r="H393" t="s">
        <v>851</v>
      </c>
      <c r="I393" t="s">
        <v>5017</v>
      </c>
      <c r="J393" t="s">
        <v>296</v>
      </c>
      <c r="K393" t="s">
        <v>574</v>
      </c>
      <c r="L393" t="s">
        <v>575</v>
      </c>
      <c r="M393" t="s">
        <v>580</v>
      </c>
      <c r="N393" t="s">
        <v>5018</v>
      </c>
      <c r="O393" t="s">
        <v>301</v>
      </c>
      <c r="P393" t="s">
        <v>649</v>
      </c>
      <c r="Q393" t="s">
        <v>5019</v>
      </c>
      <c r="R393" s="16">
        <v>43106</v>
      </c>
      <c r="S393" t="s">
        <v>617</v>
      </c>
      <c r="T393">
        <v>900</v>
      </c>
      <c r="U393" t="s">
        <v>580</v>
      </c>
      <c r="V393" t="s">
        <v>581</v>
      </c>
      <c r="W393" t="s">
        <v>619</v>
      </c>
      <c r="X393" t="s">
        <v>617</v>
      </c>
      <c r="Y393" t="s">
        <v>617</v>
      </c>
      <c r="Z393" t="s">
        <v>582</v>
      </c>
      <c r="AA393" t="s">
        <v>5020</v>
      </c>
      <c r="AB393" t="s">
        <v>5021</v>
      </c>
      <c r="AC393" t="s">
        <v>5022</v>
      </c>
      <c r="AD393" t="s">
        <v>5023</v>
      </c>
      <c r="AE393" t="s">
        <v>5024</v>
      </c>
      <c r="AF393" t="s">
        <v>5025</v>
      </c>
    </row>
    <row r="394" spans="1:32" x14ac:dyDescent="0.25">
      <c r="A394" t="s">
        <v>5028</v>
      </c>
      <c r="B394" t="s">
        <v>1667</v>
      </c>
      <c r="C394" t="s">
        <v>5026</v>
      </c>
      <c r="D394" t="s">
        <v>539</v>
      </c>
      <c r="E394" s="16">
        <v>23739</v>
      </c>
      <c r="F394" t="s">
        <v>5027</v>
      </c>
      <c r="G394" t="s">
        <v>5029</v>
      </c>
      <c r="H394" t="s">
        <v>229</v>
      </c>
      <c r="I394" t="s">
        <v>5030</v>
      </c>
      <c r="J394" t="s">
        <v>296</v>
      </c>
      <c r="K394" t="s">
        <v>574</v>
      </c>
      <c r="L394" t="s">
        <v>575</v>
      </c>
      <c r="M394" t="s">
        <v>633</v>
      </c>
      <c r="N394" t="s">
        <v>5031</v>
      </c>
      <c r="O394" t="s">
        <v>300</v>
      </c>
      <c r="P394" t="s">
        <v>649</v>
      </c>
      <c r="Q394" t="s">
        <v>5032</v>
      </c>
      <c r="R394" s="16">
        <v>42524</v>
      </c>
      <c r="S394" t="s">
        <v>617</v>
      </c>
      <c r="T394">
        <v>1500</v>
      </c>
      <c r="U394" t="s">
        <v>633</v>
      </c>
      <c r="V394" t="s">
        <v>581</v>
      </c>
      <c r="W394" t="s">
        <v>582</v>
      </c>
      <c r="X394" s="16">
        <v>42747</v>
      </c>
      <c r="Y394" t="s">
        <v>651</v>
      </c>
      <c r="Z394" t="s">
        <v>582</v>
      </c>
      <c r="AA394" t="s">
        <v>5033</v>
      </c>
      <c r="AB394" t="s">
        <v>5034</v>
      </c>
      <c r="AC394" t="s">
        <v>5035</v>
      </c>
      <c r="AD394" t="s">
        <v>5036</v>
      </c>
      <c r="AE394" t="s">
        <v>5037</v>
      </c>
      <c r="AF394" t="s">
        <v>5038</v>
      </c>
    </row>
    <row r="395" spans="1:32" x14ac:dyDescent="0.25">
      <c r="A395" t="s">
        <v>491</v>
      </c>
      <c r="B395" t="s">
        <v>5039</v>
      </c>
      <c r="C395" t="s">
        <v>5040</v>
      </c>
      <c r="D395" t="s">
        <v>538</v>
      </c>
      <c r="E395" s="16">
        <v>30848</v>
      </c>
      <c r="F395" t="s">
        <v>5041</v>
      </c>
      <c r="G395" t="s">
        <v>5042</v>
      </c>
      <c r="H395" t="s">
        <v>631</v>
      </c>
      <c r="I395" t="s">
        <v>5043</v>
      </c>
      <c r="J395" t="s">
        <v>295</v>
      </c>
      <c r="K395" t="s">
        <v>574</v>
      </c>
      <c r="L395" t="s">
        <v>575</v>
      </c>
      <c r="M395" t="s">
        <v>580</v>
      </c>
      <c r="N395" t="s">
        <v>5044</v>
      </c>
      <c r="O395" t="s">
        <v>300</v>
      </c>
      <c r="P395" t="s">
        <v>649</v>
      </c>
      <c r="Q395" t="s">
        <v>5045</v>
      </c>
      <c r="R395" s="16">
        <v>42677</v>
      </c>
      <c r="S395">
        <v>2</v>
      </c>
      <c r="T395">
        <v>10000</v>
      </c>
      <c r="U395" t="s">
        <v>764</v>
      </c>
      <c r="V395" t="s">
        <v>618</v>
      </c>
      <c r="W395" t="s">
        <v>582</v>
      </c>
      <c r="X395" s="16">
        <v>42677</v>
      </c>
      <c r="Y395" t="s">
        <v>5046</v>
      </c>
      <c r="Z395" t="s">
        <v>582</v>
      </c>
      <c r="AA395" t="s">
        <v>5047</v>
      </c>
      <c r="AB395" t="s">
        <v>5048</v>
      </c>
      <c r="AC395" t="s">
        <v>5049</v>
      </c>
      <c r="AD395" t="s">
        <v>5050</v>
      </c>
      <c r="AE395" t="s">
        <v>5051</v>
      </c>
      <c r="AF395" t="s">
        <v>5052</v>
      </c>
    </row>
    <row r="396" spans="1:32" x14ac:dyDescent="0.25">
      <c r="A396" t="s">
        <v>5055</v>
      </c>
      <c r="B396" t="s">
        <v>1278</v>
      </c>
      <c r="C396" t="s">
        <v>5053</v>
      </c>
      <c r="D396" t="s">
        <v>539</v>
      </c>
      <c r="E396" s="16">
        <v>34101</v>
      </c>
      <c r="F396" t="s">
        <v>5054</v>
      </c>
      <c r="G396" t="s">
        <v>382</v>
      </c>
      <c r="H396" t="s">
        <v>382</v>
      </c>
      <c r="I396" t="s">
        <v>5056</v>
      </c>
      <c r="J396" t="s">
        <v>297</v>
      </c>
      <c r="K396" t="s">
        <v>574</v>
      </c>
      <c r="L396" t="s">
        <v>575</v>
      </c>
      <c r="M396" t="s">
        <v>596</v>
      </c>
      <c r="N396" t="s">
        <v>5057</v>
      </c>
      <c r="O396" t="s">
        <v>300</v>
      </c>
      <c r="P396" t="s">
        <v>649</v>
      </c>
      <c r="Q396" t="s">
        <v>5058</v>
      </c>
      <c r="R396" s="16">
        <v>42278</v>
      </c>
      <c r="S396" t="s">
        <v>617</v>
      </c>
      <c r="T396">
        <v>5000</v>
      </c>
      <c r="U396" t="s">
        <v>576</v>
      </c>
      <c r="V396" t="s">
        <v>618</v>
      </c>
      <c r="W396" t="s">
        <v>582</v>
      </c>
      <c r="X396" s="16">
        <v>42445</v>
      </c>
      <c r="Y396" t="s">
        <v>1621</v>
      </c>
      <c r="Z396" t="s">
        <v>582</v>
      </c>
      <c r="AA396" t="s">
        <v>5059</v>
      </c>
      <c r="AB396" t="s">
        <v>5060</v>
      </c>
      <c r="AC396" t="s">
        <v>5061</v>
      </c>
      <c r="AD396" t="s">
        <v>5062</v>
      </c>
      <c r="AE396" t="s">
        <v>5063</v>
      </c>
      <c r="AF396" t="s">
        <v>5064</v>
      </c>
    </row>
    <row r="397" spans="1:32" x14ac:dyDescent="0.25">
      <c r="A397" t="s">
        <v>5067</v>
      </c>
      <c r="B397" t="s">
        <v>3214</v>
      </c>
      <c r="C397" t="s">
        <v>5065</v>
      </c>
      <c r="D397" t="s">
        <v>539</v>
      </c>
      <c r="E397" s="16">
        <v>33144</v>
      </c>
      <c r="F397" t="s">
        <v>5066</v>
      </c>
      <c r="G397" t="s">
        <v>5068</v>
      </c>
      <c r="H397" t="s">
        <v>227</v>
      </c>
      <c r="I397" t="s">
        <v>5069</v>
      </c>
      <c r="J397" t="s">
        <v>297</v>
      </c>
      <c r="K397" t="s">
        <v>574</v>
      </c>
      <c r="L397" t="s">
        <v>2722</v>
      </c>
      <c r="M397" t="s">
        <v>764</v>
      </c>
      <c r="N397" t="s">
        <v>5070</v>
      </c>
      <c r="O397" t="s">
        <v>300</v>
      </c>
      <c r="P397" t="s">
        <v>615</v>
      </c>
      <c r="Q397" t="s">
        <v>5071</v>
      </c>
      <c r="R397" s="16">
        <v>42234</v>
      </c>
      <c r="S397" t="s">
        <v>617</v>
      </c>
      <c r="T397">
        <v>1000</v>
      </c>
      <c r="U397" t="s">
        <v>767</v>
      </c>
      <c r="V397" t="s">
        <v>581</v>
      </c>
      <c r="W397" t="s">
        <v>619</v>
      </c>
      <c r="X397" t="s">
        <v>617</v>
      </c>
      <c r="Y397" t="s">
        <v>617</v>
      </c>
      <c r="Z397" t="s">
        <v>582</v>
      </c>
      <c r="AA397" t="s">
        <v>5072</v>
      </c>
      <c r="AB397" t="s">
        <v>5073</v>
      </c>
      <c r="AC397" t="s">
        <v>5074</v>
      </c>
      <c r="AD397" t="s">
        <v>5075</v>
      </c>
      <c r="AE397" t="s">
        <v>5076</v>
      </c>
      <c r="AF397" t="s">
        <v>5077</v>
      </c>
    </row>
    <row r="398" spans="1:32" x14ac:dyDescent="0.25">
      <c r="A398" t="s">
        <v>5081</v>
      </c>
      <c r="B398" t="s">
        <v>5078</v>
      </c>
      <c r="C398" t="s">
        <v>5079</v>
      </c>
      <c r="D398" t="s">
        <v>539</v>
      </c>
      <c r="E398" s="16">
        <v>28409</v>
      </c>
      <c r="F398" t="s">
        <v>5080</v>
      </c>
      <c r="G398" t="s">
        <v>5082</v>
      </c>
      <c r="H398" t="s">
        <v>382</v>
      </c>
      <c r="I398" t="s">
        <v>5083</v>
      </c>
      <c r="J398" t="s">
        <v>295</v>
      </c>
      <c r="K398" t="s">
        <v>574</v>
      </c>
      <c r="L398" t="s">
        <v>575</v>
      </c>
      <c r="M398" t="s">
        <v>576</v>
      </c>
      <c r="N398" t="s">
        <v>5084</v>
      </c>
      <c r="O398" t="s">
        <v>300</v>
      </c>
      <c r="P398" t="s">
        <v>649</v>
      </c>
      <c r="Q398" t="s">
        <v>5085</v>
      </c>
      <c r="R398" s="16">
        <v>41317</v>
      </c>
      <c r="S398" t="s">
        <v>617</v>
      </c>
      <c r="T398">
        <v>1890</v>
      </c>
      <c r="U398" t="s">
        <v>767</v>
      </c>
      <c r="V398" t="s">
        <v>618</v>
      </c>
      <c r="W398" t="s">
        <v>582</v>
      </c>
      <c r="X398" s="16">
        <v>41339</v>
      </c>
      <c r="Y398" t="s">
        <v>5086</v>
      </c>
      <c r="Z398" t="s">
        <v>582</v>
      </c>
      <c r="AA398" t="s">
        <v>5087</v>
      </c>
      <c r="AB398" t="s">
        <v>5088</v>
      </c>
      <c r="AC398" t="s">
        <v>5089</v>
      </c>
      <c r="AD398" t="s">
        <v>5090</v>
      </c>
      <c r="AE398" t="s">
        <v>5091</v>
      </c>
      <c r="AF398" t="s">
        <v>5092</v>
      </c>
    </row>
    <row r="399" spans="1:32" x14ac:dyDescent="0.25">
      <c r="A399" t="s">
        <v>5096</v>
      </c>
      <c r="B399" t="s">
        <v>5093</v>
      </c>
      <c r="C399" t="s">
        <v>5094</v>
      </c>
      <c r="D399" t="s">
        <v>539</v>
      </c>
      <c r="E399" s="16">
        <v>35397</v>
      </c>
      <c r="F399" t="s">
        <v>5095</v>
      </c>
      <c r="G399" t="s">
        <v>5097</v>
      </c>
      <c r="H399" t="s">
        <v>229</v>
      </c>
      <c r="I399" t="s">
        <v>5098</v>
      </c>
      <c r="J399" t="s">
        <v>296</v>
      </c>
      <c r="K399" t="s">
        <v>574</v>
      </c>
      <c r="L399" t="s">
        <v>575</v>
      </c>
      <c r="M399" t="s">
        <v>580</v>
      </c>
      <c r="N399" t="s">
        <v>5099</v>
      </c>
      <c r="O399" t="s">
        <v>300</v>
      </c>
      <c r="P399" t="s">
        <v>649</v>
      </c>
      <c r="Q399" t="s">
        <v>5100</v>
      </c>
      <c r="R399" s="16">
        <v>43229</v>
      </c>
      <c r="S399">
        <v>15</v>
      </c>
      <c r="T399">
        <v>4500</v>
      </c>
      <c r="U399" t="s">
        <v>580</v>
      </c>
      <c r="V399" t="s">
        <v>581</v>
      </c>
      <c r="W399" t="s">
        <v>619</v>
      </c>
      <c r="X399" t="s">
        <v>617</v>
      </c>
      <c r="Y399" t="s">
        <v>617</v>
      </c>
      <c r="Z399" t="s">
        <v>582</v>
      </c>
      <c r="AA399" t="s">
        <v>5101</v>
      </c>
      <c r="AB399" t="s">
        <v>5102</v>
      </c>
      <c r="AC399" t="s">
        <v>5103</v>
      </c>
      <c r="AD399" t="s">
        <v>5104</v>
      </c>
      <c r="AE399" t="s">
        <v>5105</v>
      </c>
      <c r="AF399" t="s">
        <v>5106</v>
      </c>
    </row>
    <row r="400" spans="1:32" x14ac:dyDescent="0.25">
      <c r="A400" t="s">
        <v>516</v>
      </c>
      <c r="B400" t="s">
        <v>5107</v>
      </c>
      <c r="C400" t="s">
        <v>5108</v>
      </c>
      <c r="D400" t="s">
        <v>539</v>
      </c>
      <c r="E400" s="16">
        <v>32790</v>
      </c>
      <c r="F400" t="s">
        <v>5109</v>
      </c>
      <c r="G400" t="s">
        <v>430</v>
      </c>
      <c r="H400" t="s">
        <v>735</v>
      </c>
      <c r="I400" t="s">
        <v>5110</v>
      </c>
      <c r="J400" t="s">
        <v>297</v>
      </c>
      <c r="K400" t="s">
        <v>574</v>
      </c>
      <c r="L400" t="s">
        <v>575</v>
      </c>
      <c r="M400" t="s">
        <v>633</v>
      </c>
      <c r="N400" t="s">
        <v>5111</v>
      </c>
      <c r="O400" t="s">
        <v>300</v>
      </c>
      <c r="P400" t="s">
        <v>578</v>
      </c>
      <c r="Q400" t="s">
        <v>5112</v>
      </c>
      <c r="R400" s="16">
        <v>43191</v>
      </c>
      <c r="S400" t="s">
        <v>617</v>
      </c>
      <c r="T400">
        <v>150</v>
      </c>
      <c r="U400" t="s">
        <v>767</v>
      </c>
      <c r="V400" t="s">
        <v>581</v>
      </c>
      <c r="W400" t="s">
        <v>619</v>
      </c>
      <c r="X400" t="s">
        <v>617</v>
      </c>
      <c r="Y400" t="s">
        <v>617</v>
      </c>
      <c r="Z400" t="s">
        <v>582</v>
      </c>
      <c r="AA400" t="s">
        <v>5113</v>
      </c>
      <c r="AB400" t="s">
        <v>5114</v>
      </c>
      <c r="AC400" t="s">
        <v>5115</v>
      </c>
      <c r="AD400" t="s">
        <v>5116</v>
      </c>
      <c r="AE400" t="s">
        <v>5117</v>
      </c>
      <c r="AF400" t="s">
        <v>5118</v>
      </c>
    </row>
    <row r="401" spans="1:32" x14ac:dyDescent="0.25">
      <c r="A401" t="s">
        <v>5122</v>
      </c>
      <c r="B401" t="s">
        <v>5119</v>
      </c>
      <c r="C401" t="s">
        <v>5120</v>
      </c>
      <c r="D401" t="s">
        <v>539</v>
      </c>
      <c r="E401" s="16">
        <v>32629</v>
      </c>
      <c r="F401" t="s">
        <v>5121</v>
      </c>
      <c r="G401" t="s">
        <v>195</v>
      </c>
      <c r="H401" t="s">
        <v>227</v>
      </c>
      <c r="I401" t="s">
        <v>5123</v>
      </c>
      <c r="J401" t="s">
        <v>297</v>
      </c>
      <c r="K401" t="s">
        <v>574</v>
      </c>
      <c r="L401" t="s">
        <v>575</v>
      </c>
      <c r="M401" t="s">
        <v>2215</v>
      </c>
      <c r="N401" t="s">
        <v>5124</v>
      </c>
      <c r="O401" t="s">
        <v>300</v>
      </c>
      <c r="P401" t="s">
        <v>578</v>
      </c>
      <c r="Q401" t="s">
        <v>5125</v>
      </c>
      <c r="R401" s="16">
        <v>43313</v>
      </c>
      <c r="S401">
        <v>5</v>
      </c>
      <c r="T401">
        <v>6000</v>
      </c>
      <c r="U401" t="s">
        <v>764</v>
      </c>
      <c r="V401" t="s">
        <v>581</v>
      </c>
      <c r="W401" t="s">
        <v>582</v>
      </c>
      <c r="X401" s="16">
        <v>43293</v>
      </c>
      <c r="Y401" t="s">
        <v>651</v>
      </c>
      <c r="Z401" t="s">
        <v>582</v>
      </c>
      <c r="AA401" t="s">
        <v>5126</v>
      </c>
      <c r="AB401" t="s">
        <v>5127</v>
      </c>
      <c r="AC401" t="s">
        <v>5128</v>
      </c>
      <c r="AD401" t="s">
        <v>5129</v>
      </c>
      <c r="AE401" t="s">
        <v>5130</v>
      </c>
      <c r="AF401" t="s">
        <v>5131</v>
      </c>
    </row>
    <row r="402" spans="1:32" x14ac:dyDescent="0.25">
      <c r="A402" t="s">
        <v>5135</v>
      </c>
      <c r="B402" t="s">
        <v>5132</v>
      </c>
      <c r="C402" t="s">
        <v>5133</v>
      </c>
      <c r="D402" t="s">
        <v>538</v>
      </c>
      <c r="E402" s="16">
        <v>35665</v>
      </c>
      <c r="F402" t="s">
        <v>5134</v>
      </c>
      <c r="G402" t="s">
        <v>5136</v>
      </c>
      <c r="H402" t="s">
        <v>231</v>
      </c>
      <c r="I402" t="s">
        <v>5137</v>
      </c>
      <c r="J402" t="s">
        <v>295</v>
      </c>
      <c r="K402" t="s">
        <v>574</v>
      </c>
      <c r="L402" t="s">
        <v>575</v>
      </c>
      <c r="M402" t="s">
        <v>580</v>
      </c>
      <c r="N402" t="s">
        <v>5138</v>
      </c>
      <c r="O402" t="s">
        <v>300</v>
      </c>
      <c r="P402" t="s">
        <v>649</v>
      </c>
      <c r="Q402" t="s">
        <v>5139</v>
      </c>
      <c r="R402" s="16">
        <v>42831</v>
      </c>
      <c r="S402" t="s">
        <v>617</v>
      </c>
      <c r="T402">
        <v>4500</v>
      </c>
      <c r="U402" t="s">
        <v>580</v>
      </c>
      <c r="V402" t="s">
        <v>581</v>
      </c>
      <c r="W402" t="s">
        <v>619</v>
      </c>
      <c r="X402" t="s">
        <v>617</v>
      </c>
      <c r="Y402" t="s">
        <v>617</v>
      </c>
      <c r="Z402" t="s">
        <v>582</v>
      </c>
      <c r="AA402" t="s">
        <v>5140</v>
      </c>
      <c r="AB402" t="s">
        <v>5141</v>
      </c>
      <c r="AC402" t="s">
        <v>5142</v>
      </c>
      <c r="AD402" t="s">
        <v>5143</v>
      </c>
      <c r="AE402" t="s">
        <v>5144</v>
      </c>
      <c r="AF402" t="s">
        <v>5145</v>
      </c>
    </row>
    <row r="403" spans="1:32" x14ac:dyDescent="0.25">
      <c r="A403" t="s">
        <v>5149</v>
      </c>
      <c r="B403" t="s">
        <v>5146</v>
      </c>
      <c r="C403" t="s">
        <v>5147</v>
      </c>
      <c r="D403" t="s">
        <v>538</v>
      </c>
      <c r="E403" s="16">
        <v>30828</v>
      </c>
      <c r="F403" t="s">
        <v>5148</v>
      </c>
      <c r="G403" t="s">
        <v>2013</v>
      </c>
      <c r="H403" t="s">
        <v>227</v>
      </c>
      <c r="I403" t="s">
        <v>5150</v>
      </c>
      <c r="J403" t="s">
        <v>295</v>
      </c>
      <c r="K403" t="s">
        <v>574</v>
      </c>
      <c r="L403" t="s">
        <v>575</v>
      </c>
      <c r="M403" t="s">
        <v>576</v>
      </c>
      <c r="N403" t="s">
        <v>5151</v>
      </c>
      <c r="O403" t="s">
        <v>300</v>
      </c>
      <c r="P403" t="s">
        <v>649</v>
      </c>
      <c r="Q403" t="s">
        <v>5152</v>
      </c>
      <c r="R403" s="16">
        <v>40431</v>
      </c>
      <c r="S403">
        <v>1</v>
      </c>
      <c r="T403">
        <v>4</v>
      </c>
      <c r="U403" t="s">
        <v>764</v>
      </c>
      <c r="V403" t="s">
        <v>724</v>
      </c>
      <c r="W403" t="s">
        <v>582</v>
      </c>
      <c r="X403" s="16">
        <v>40431</v>
      </c>
      <c r="Y403" t="s">
        <v>5153</v>
      </c>
      <c r="Z403" t="s">
        <v>582</v>
      </c>
      <c r="AA403" t="s">
        <v>5154</v>
      </c>
      <c r="AB403" t="s">
        <v>5155</v>
      </c>
      <c r="AC403" t="s">
        <v>5156</v>
      </c>
      <c r="AD403" t="s">
        <v>5157</v>
      </c>
      <c r="AE403" t="s">
        <v>5158</v>
      </c>
      <c r="AF403" t="s">
        <v>5159</v>
      </c>
    </row>
    <row r="404" spans="1:32" x14ac:dyDescent="0.25">
      <c r="A404" t="s">
        <v>5162</v>
      </c>
      <c r="B404" t="s">
        <v>642</v>
      </c>
      <c r="C404" t="s">
        <v>5160</v>
      </c>
      <c r="D404" t="s">
        <v>539</v>
      </c>
      <c r="E404" s="16">
        <v>34495</v>
      </c>
      <c r="F404" t="s">
        <v>5161</v>
      </c>
      <c r="G404" t="s">
        <v>646</v>
      </c>
      <c r="H404" t="s">
        <v>382</v>
      </c>
      <c r="I404" t="s">
        <v>5163</v>
      </c>
      <c r="J404" t="s">
        <v>297</v>
      </c>
      <c r="K404" t="s">
        <v>574</v>
      </c>
      <c r="L404" t="s">
        <v>575</v>
      </c>
      <c r="M404" t="s">
        <v>764</v>
      </c>
      <c r="N404" t="s">
        <v>3498</v>
      </c>
      <c r="O404" t="s">
        <v>301</v>
      </c>
      <c r="P404" t="s">
        <v>578</v>
      </c>
      <c r="Q404" t="s">
        <v>3499</v>
      </c>
      <c r="R404" s="16">
        <v>42754</v>
      </c>
      <c r="S404" t="s">
        <v>617</v>
      </c>
      <c r="T404">
        <v>2465.91</v>
      </c>
      <c r="U404" t="s">
        <v>764</v>
      </c>
      <c r="V404" t="s">
        <v>618</v>
      </c>
      <c r="W404" t="s">
        <v>619</v>
      </c>
      <c r="X404" t="s">
        <v>617</v>
      </c>
      <c r="Y404" t="s">
        <v>617</v>
      </c>
      <c r="Z404" t="s">
        <v>582</v>
      </c>
      <c r="AA404" t="s">
        <v>5164</v>
      </c>
      <c r="AB404" t="s">
        <v>5165</v>
      </c>
      <c r="AC404" t="s">
        <v>5166</v>
      </c>
      <c r="AD404" t="s">
        <v>5167</v>
      </c>
      <c r="AE404" t="s">
        <v>5168</v>
      </c>
      <c r="AF404" t="s">
        <v>5169</v>
      </c>
    </row>
    <row r="405" spans="1:32" x14ac:dyDescent="0.25">
      <c r="A405" t="s">
        <v>5172</v>
      </c>
      <c r="B405" t="s">
        <v>5170</v>
      </c>
      <c r="C405" t="s">
        <v>3032</v>
      </c>
      <c r="D405" t="s">
        <v>539</v>
      </c>
      <c r="E405" s="16">
        <v>30460</v>
      </c>
      <c r="F405" t="s">
        <v>5171</v>
      </c>
      <c r="G405" t="s">
        <v>5173</v>
      </c>
      <c r="H405" t="s">
        <v>611</v>
      </c>
      <c r="I405" t="s">
        <v>5174</v>
      </c>
      <c r="J405" t="s">
        <v>297</v>
      </c>
      <c r="K405" t="s">
        <v>574</v>
      </c>
      <c r="L405" t="s">
        <v>575</v>
      </c>
      <c r="M405" t="s">
        <v>613</v>
      </c>
      <c r="N405" t="s">
        <v>5175</v>
      </c>
      <c r="O405" t="s">
        <v>300</v>
      </c>
      <c r="P405" t="s">
        <v>578</v>
      </c>
      <c r="Q405" t="s">
        <v>5176</v>
      </c>
      <c r="R405" s="16">
        <v>42439</v>
      </c>
      <c r="S405">
        <v>1</v>
      </c>
      <c r="T405">
        <v>600</v>
      </c>
      <c r="U405" t="s">
        <v>580</v>
      </c>
      <c r="V405" t="s">
        <v>581</v>
      </c>
      <c r="W405" t="s">
        <v>619</v>
      </c>
      <c r="X405" t="s">
        <v>617</v>
      </c>
      <c r="Y405" t="s">
        <v>617</v>
      </c>
      <c r="Z405" t="s">
        <v>582</v>
      </c>
      <c r="AA405" t="s">
        <v>5177</v>
      </c>
      <c r="AB405" t="s">
        <v>5178</v>
      </c>
      <c r="AC405" t="s">
        <v>5179</v>
      </c>
      <c r="AD405" t="s">
        <v>5180</v>
      </c>
      <c r="AE405" t="s">
        <v>5181</v>
      </c>
      <c r="AF405" t="s">
        <v>5182</v>
      </c>
    </row>
    <row r="406" spans="1:32" x14ac:dyDescent="0.25">
      <c r="A406" t="s">
        <v>5172</v>
      </c>
      <c r="B406" t="s">
        <v>5170</v>
      </c>
      <c r="C406" t="s">
        <v>3032</v>
      </c>
      <c r="D406" t="s">
        <v>539</v>
      </c>
      <c r="E406" s="16">
        <v>30460</v>
      </c>
      <c r="F406" t="s">
        <v>5171</v>
      </c>
      <c r="G406" t="s">
        <v>5173</v>
      </c>
      <c r="H406" t="s">
        <v>611</v>
      </c>
      <c r="I406" t="s">
        <v>5174</v>
      </c>
      <c r="J406" t="s">
        <v>297</v>
      </c>
      <c r="K406" t="s">
        <v>574</v>
      </c>
      <c r="L406" t="s">
        <v>575</v>
      </c>
      <c r="M406" t="s">
        <v>613</v>
      </c>
      <c r="N406" t="s">
        <v>5175</v>
      </c>
      <c r="O406" t="s">
        <v>300</v>
      </c>
      <c r="P406" t="s">
        <v>578</v>
      </c>
      <c r="Q406" t="s">
        <v>5176</v>
      </c>
      <c r="R406" s="16">
        <v>42439</v>
      </c>
      <c r="S406">
        <v>1</v>
      </c>
      <c r="T406">
        <v>600</v>
      </c>
      <c r="U406" t="s">
        <v>580</v>
      </c>
      <c r="V406" t="s">
        <v>581</v>
      </c>
      <c r="W406" t="s">
        <v>619</v>
      </c>
      <c r="X406" t="s">
        <v>617</v>
      </c>
      <c r="Y406" t="s">
        <v>617</v>
      </c>
      <c r="Z406" t="s">
        <v>582</v>
      </c>
      <c r="AA406" t="s">
        <v>5177</v>
      </c>
      <c r="AB406" t="s">
        <v>5178</v>
      </c>
      <c r="AC406" t="s">
        <v>5179</v>
      </c>
      <c r="AD406" t="s">
        <v>5180</v>
      </c>
      <c r="AE406" t="s">
        <v>5181</v>
      </c>
      <c r="AF406" t="s">
        <v>5182</v>
      </c>
    </row>
    <row r="407" spans="1:32" x14ac:dyDescent="0.25">
      <c r="A407" t="s">
        <v>5172</v>
      </c>
      <c r="B407" t="s">
        <v>5170</v>
      </c>
      <c r="C407" t="s">
        <v>3032</v>
      </c>
      <c r="D407" t="s">
        <v>539</v>
      </c>
      <c r="E407" s="16">
        <v>30460</v>
      </c>
      <c r="F407" t="s">
        <v>5171</v>
      </c>
      <c r="G407" t="s">
        <v>5173</v>
      </c>
      <c r="H407" t="s">
        <v>611</v>
      </c>
      <c r="I407" t="s">
        <v>5174</v>
      </c>
      <c r="J407" t="s">
        <v>297</v>
      </c>
      <c r="K407" t="s">
        <v>574</v>
      </c>
      <c r="L407" t="s">
        <v>575</v>
      </c>
      <c r="M407" t="s">
        <v>613</v>
      </c>
      <c r="N407" t="s">
        <v>5175</v>
      </c>
      <c r="O407" t="s">
        <v>300</v>
      </c>
      <c r="P407" t="s">
        <v>578</v>
      </c>
      <c r="Q407" t="s">
        <v>5176</v>
      </c>
      <c r="R407" s="16">
        <v>42439</v>
      </c>
      <c r="S407">
        <v>1</v>
      </c>
      <c r="T407">
        <v>600</v>
      </c>
      <c r="U407" t="s">
        <v>580</v>
      </c>
      <c r="V407" t="s">
        <v>581</v>
      </c>
      <c r="W407" t="s">
        <v>619</v>
      </c>
      <c r="X407" t="s">
        <v>617</v>
      </c>
      <c r="Y407" t="s">
        <v>617</v>
      </c>
      <c r="Z407" t="s">
        <v>582</v>
      </c>
      <c r="AA407" t="s">
        <v>5177</v>
      </c>
      <c r="AB407" t="s">
        <v>5178</v>
      </c>
      <c r="AC407" t="s">
        <v>5179</v>
      </c>
      <c r="AD407" t="s">
        <v>5180</v>
      </c>
      <c r="AE407" t="s">
        <v>5181</v>
      </c>
      <c r="AF407" t="s">
        <v>5182</v>
      </c>
    </row>
    <row r="408" spans="1:32" x14ac:dyDescent="0.25">
      <c r="A408" t="s">
        <v>5184</v>
      </c>
      <c r="B408" t="s">
        <v>1377</v>
      </c>
      <c r="C408" t="s">
        <v>1304</v>
      </c>
      <c r="D408" t="s">
        <v>539</v>
      </c>
      <c r="E408" s="16">
        <v>33827</v>
      </c>
      <c r="F408" t="s">
        <v>5183</v>
      </c>
      <c r="G408" t="s">
        <v>5185</v>
      </c>
      <c r="H408" t="s">
        <v>226</v>
      </c>
      <c r="I408" t="s">
        <v>5186</v>
      </c>
      <c r="J408" t="s">
        <v>296</v>
      </c>
      <c r="K408" t="s">
        <v>574</v>
      </c>
      <c r="L408" t="s">
        <v>575</v>
      </c>
      <c r="M408" t="s">
        <v>723</v>
      </c>
      <c r="N408" t="s">
        <v>5187</v>
      </c>
      <c r="O408" t="s">
        <v>300</v>
      </c>
      <c r="P408" t="s">
        <v>578</v>
      </c>
      <c r="Q408" t="s">
        <v>5188</v>
      </c>
      <c r="R408" s="16">
        <v>37246</v>
      </c>
      <c r="S408">
        <v>3</v>
      </c>
      <c r="T408">
        <v>7000</v>
      </c>
      <c r="U408" t="s">
        <v>723</v>
      </c>
      <c r="V408" t="s">
        <v>618</v>
      </c>
      <c r="W408" t="s">
        <v>582</v>
      </c>
      <c r="X408" t="s">
        <v>617</v>
      </c>
      <c r="Y408" t="s">
        <v>617</v>
      </c>
      <c r="Z408" t="s">
        <v>582</v>
      </c>
      <c r="AA408" t="s">
        <v>5189</v>
      </c>
      <c r="AB408" t="s">
        <v>5190</v>
      </c>
      <c r="AC408" t="s">
        <v>5191</v>
      </c>
      <c r="AD408" t="s">
        <v>5192</v>
      </c>
      <c r="AE408" t="s">
        <v>5193</v>
      </c>
      <c r="AF408" t="s">
        <v>5194</v>
      </c>
    </row>
    <row r="409" spans="1:32" x14ac:dyDescent="0.25">
      <c r="A409" t="s">
        <v>5197</v>
      </c>
      <c r="B409" t="s">
        <v>5195</v>
      </c>
      <c r="C409" t="s">
        <v>1735</v>
      </c>
      <c r="D409" t="s">
        <v>539</v>
      </c>
      <c r="E409" s="16">
        <v>32338</v>
      </c>
      <c r="F409" t="s">
        <v>5196</v>
      </c>
      <c r="G409" t="s">
        <v>382</v>
      </c>
      <c r="H409" t="s">
        <v>382</v>
      </c>
      <c r="I409" t="s">
        <v>5198</v>
      </c>
      <c r="J409" t="s">
        <v>297</v>
      </c>
      <c r="K409" t="s">
        <v>574</v>
      </c>
      <c r="L409" t="s">
        <v>575</v>
      </c>
      <c r="M409" t="s">
        <v>576</v>
      </c>
      <c r="N409" t="s">
        <v>5199</v>
      </c>
      <c r="O409" t="s">
        <v>300</v>
      </c>
      <c r="P409" t="s">
        <v>649</v>
      </c>
      <c r="Q409" t="s">
        <v>5200</v>
      </c>
      <c r="R409" s="16">
        <v>43133</v>
      </c>
      <c r="S409" t="s">
        <v>617</v>
      </c>
      <c r="T409">
        <v>0</v>
      </c>
      <c r="U409" t="s">
        <v>767</v>
      </c>
      <c r="V409" t="s">
        <v>667</v>
      </c>
      <c r="W409" t="s">
        <v>582</v>
      </c>
      <c r="X409" s="16">
        <v>43269</v>
      </c>
      <c r="Y409" t="s">
        <v>651</v>
      </c>
      <c r="Z409" t="s">
        <v>582</v>
      </c>
      <c r="AA409" t="s">
        <v>5201</v>
      </c>
      <c r="AB409" t="s">
        <v>5202</v>
      </c>
      <c r="AC409" t="s">
        <v>5203</v>
      </c>
      <c r="AD409" t="s">
        <v>5204</v>
      </c>
      <c r="AE409" t="s">
        <v>5205</v>
      </c>
      <c r="AF409" t="s">
        <v>5206</v>
      </c>
    </row>
    <row r="410" spans="1:32" x14ac:dyDescent="0.25">
      <c r="A410" t="s">
        <v>444</v>
      </c>
      <c r="B410" t="s">
        <v>5207</v>
      </c>
      <c r="C410" t="s">
        <v>5208</v>
      </c>
      <c r="D410" t="s">
        <v>539</v>
      </c>
      <c r="E410" s="16">
        <v>30922</v>
      </c>
      <c r="F410" t="s">
        <v>5209</v>
      </c>
      <c r="G410" t="s">
        <v>442</v>
      </c>
      <c r="H410" t="s">
        <v>851</v>
      </c>
      <c r="I410" t="s">
        <v>5210</v>
      </c>
      <c r="J410" t="s">
        <v>296</v>
      </c>
      <c r="K410" t="s">
        <v>574</v>
      </c>
      <c r="L410" t="s">
        <v>575</v>
      </c>
      <c r="M410" t="s">
        <v>633</v>
      </c>
      <c r="N410" t="s">
        <v>5211</v>
      </c>
      <c r="O410" t="s">
        <v>300</v>
      </c>
      <c r="P410" t="s">
        <v>649</v>
      </c>
      <c r="Q410" t="s">
        <v>5212</v>
      </c>
      <c r="R410" s="16">
        <v>43168</v>
      </c>
      <c r="S410" t="s">
        <v>617</v>
      </c>
      <c r="T410">
        <v>2450</v>
      </c>
      <c r="U410" t="s">
        <v>633</v>
      </c>
      <c r="V410" t="s">
        <v>618</v>
      </c>
      <c r="W410" t="s">
        <v>582</v>
      </c>
      <c r="X410" s="16">
        <v>43168</v>
      </c>
      <c r="Y410" t="s">
        <v>651</v>
      </c>
      <c r="Z410" t="s">
        <v>582</v>
      </c>
      <c r="AA410" t="s">
        <v>5213</v>
      </c>
      <c r="AB410" t="s">
        <v>5214</v>
      </c>
      <c r="AC410" t="s">
        <v>5215</v>
      </c>
      <c r="AD410" t="s">
        <v>5216</v>
      </c>
      <c r="AE410" t="s">
        <v>5217</v>
      </c>
      <c r="AF410" t="s">
        <v>5218</v>
      </c>
    </row>
    <row r="411" spans="1:32" x14ac:dyDescent="0.25">
      <c r="A411" t="s">
        <v>444</v>
      </c>
      <c r="B411" t="s">
        <v>5207</v>
      </c>
      <c r="C411" t="s">
        <v>5208</v>
      </c>
      <c r="D411" t="s">
        <v>539</v>
      </c>
      <c r="E411" s="16">
        <v>30922</v>
      </c>
      <c r="F411" t="s">
        <v>5209</v>
      </c>
      <c r="G411" t="s">
        <v>442</v>
      </c>
      <c r="H411" t="s">
        <v>851</v>
      </c>
      <c r="I411" t="s">
        <v>5210</v>
      </c>
      <c r="J411" t="s">
        <v>296</v>
      </c>
      <c r="K411" t="s">
        <v>574</v>
      </c>
      <c r="L411" t="s">
        <v>575</v>
      </c>
      <c r="M411" t="s">
        <v>633</v>
      </c>
      <c r="N411" t="s">
        <v>5211</v>
      </c>
      <c r="O411" t="s">
        <v>300</v>
      </c>
      <c r="P411" t="s">
        <v>649</v>
      </c>
      <c r="Q411" t="s">
        <v>5212</v>
      </c>
      <c r="R411" s="16">
        <v>43168</v>
      </c>
      <c r="S411" t="s">
        <v>617</v>
      </c>
      <c r="T411">
        <v>2450</v>
      </c>
      <c r="U411" t="s">
        <v>633</v>
      </c>
      <c r="V411" t="s">
        <v>618</v>
      </c>
      <c r="W411" t="s">
        <v>582</v>
      </c>
      <c r="X411" s="16">
        <v>43168</v>
      </c>
      <c r="Y411" t="s">
        <v>651</v>
      </c>
      <c r="Z411" t="s">
        <v>582</v>
      </c>
      <c r="AA411" t="s">
        <v>5213</v>
      </c>
      <c r="AB411" t="s">
        <v>5214</v>
      </c>
      <c r="AC411" t="s">
        <v>5215</v>
      </c>
      <c r="AD411" t="s">
        <v>5216</v>
      </c>
      <c r="AE411" t="s">
        <v>5217</v>
      </c>
      <c r="AF411" t="s">
        <v>5218</v>
      </c>
    </row>
    <row r="412" spans="1:32" x14ac:dyDescent="0.25">
      <c r="A412" t="s">
        <v>5222</v>
      </c>
      <c r="B412" t="s">
        <v>5219</v>
      </c>
      <c r="C412" t="s">
        <v>5220</v>
      </c>
      <c r="D412" t="s">
        <v>539</v>
      </c>
      <c r="E412" s="16">
        <v>30283</v>
      </c>
      <c r="F412" t="s">
        <v>5221</v>
      </c>
      <c r="G412" t="s">
        <v>382</v>
      </c>
      <c r="H412" t="s">
        <v>382</v>
      </c>
      <c r="I412" t="s">
        <v>5223</v>
      </c>
      <c r="J412" t="s">
        <v>297</v>
      </c>
      <c r="K412" t="s">
        <v>574</v>
      </c>
      <c r="L412" t="s">
        <v>2722</v>
      </c>
      <c r="M412" t="s">
        <v>767</v>
      </c>
      <c r="N412" t="s">
        <v>5224</v>
      </c>
      <c r="O412" t="s">
        <v>300</v>
      </c>
      <c r="P412" t="s">
        <v>578</v>
      </c>
      <c r="Q412" t="s">
        <v>5225</v>
      </c>
      <c r="R412" s="16">
        <v>43327</v>
      </c>
      <c r="S412">
        <v>1</v>
      </c>
      <c r="T412">
        <v>150</v>
      </c>
      <c r="U412" t="s">
        <v>767</v>
      </c>
      <c r="V412" t="s">
        <v>667</v>
      </c>
      <c r="W412" t="s">
        <v>619</v>
      </c>
      <c r="X412" t="s">
        <v>617</v>
      </c>
      <c r="Y412" t="s">
        <v>617</v>
      </c>
      <c r="Z412" t="s">
        <v>582</v>
      </c>
      <c r="AA412" t="s">
        <v>5226</v>
      </c>
      <c r="AB412" t="s">
        <v>5227</v>
      </c>
      <c r="AC412" t="s">
        <v>5228</v>
      </c>
      <c r="AD412" t="s">
        <v>5229</v>
      </c>
      <c r="AE412" t="s">
        <v>5230</v>
      </c>
      <c r="AF412" t="s">
        <v>5231</v>
      </c>
    </row>
    <row r="413" spans="1:32" x14ac:dyDescent="0.25">
      <c r="A413" t="s">
        <v>5234</v>
      </c>
      <c r="B413" t="s">
        <v>5232</v>
      </c>
      <c r="C413" t="s">
        <v>3788</v>
      </c>
      <c r="D413" t="s">
        <v>539</v>
      </c>
      <c r="E413" s="16">
        <v>35447</v>
      </c>
      <c r="F413" t="s">
        <v>5233</v>
      </c>
      <c r="G413" t="s">
        <v>2069</v>
      </c>
      <c r="H413" t="s">
        <v>230</v>
      </c>
      <c r="I413" t="s">
        <v>2070</v>
      </c>
      <c r="J413" t="s">
        <v>295</v>
      </c>
      <c r="K413" t="s">
        <v>574</v>
      </c>
      <c r="L413" t="s">
        <v>575</v>
      </c>
      <c r="M413" t="s">
        <v>664</v>
      </c>
      <c r="N413" t="s">
        <v>5235</v>
      </c>
      <c r="O413" t="s">
        <v>300</v>
      </c>
      <c r="P413" t="s">
        <v>578</v>
      </c>
      <c r="Q413" t="s">
        <v>5236</v>
      </c>
      <c r="R413" s="16">
        <v>42507</v>
      </c>
      <c r="S413" t="s">
        <v>617</v>
      </c>
      <c r="T413">
        <v>1000</v>
      </c>
      <c r="U413" t="s">
        <v>633</v>
      </c>
      <c r="V413" t="s">
        <v>618</v>
      </c>
      <c r="W413" t="s">
        <v>619</v>
      </c>
      <c r="X413" t="s">
        <v>617</v>
      </c>
      <c r="Y413" t="s">
        <v>617</v>
      </c>
      <c r="Z413" t="s">
        <v>582</v>
      </c>
      <c r="AA413" t="s">
        <v>5237</v>
      </c>
      <c r="AB413" t="s">
        <v>5238</v>
      </c>
      <c r="AC413" t="s">
        <v>5239</v>
      </c>
      <c r="AD413" t="s">
        <v>5240</v>
      </c>
      <c r="AE413" t="s">
        <v>5241</v>
      </c>
      <c r="AF413" t="s">
        <v>5242</v>
      </c>
    </row>
    <row r="414" spans="1:32" ht="180" x14ac:dyDescent="0.25">
      <c r="A414" t="s">
        <v>481</v>
      </c>
      <c r="B414" t="s">
        <v>5243</v>
      </c>
      <c r="C414" t="s">
        <v>5244</v>
      </c>
      <c r="D414" t="s">
        <v>539</v>
      </c>
      <c r="E414" s="16">
        <v>32905</v>
      </c>
      <c r="F414" t="s">
        <v>5245</v>
      </c>
      <c r="G414" t="s">
        <v>457</v>
      </c>
      <c r="H414" t="s">
        <v>382</v>
      </c>
      <c r="I414" t="s">
        <v>5246</v>
      </c>
      <c r="J414" t="s">
        <v>297</v>
      </c>
      <c r="K414" t="s">
        <v>574</v>
      </c>
      <c r="L414" t="s">
        <v>575</v>
      </c>
      <c r="M414" t="s">
        <v>2215</v>
      </c>
      <c r="N414" t="s">
        <v>5247</v>
      </c>
      <c r="O414" t="s">
        <v>300</v>
      </c>
      <c r="P414" t="s">
        <v>578</v>
      </c>
      <c r="Q414" t="s">
        <v>5248</v>
      </c>
      <c r="R414" s="16">
        <v>43210</v>
      </c>
      <c r="S414">
        <v>1</v>
      </c>
      <c r="T414">
        <v>0</v>
      </c>
      <c r="U414" t="s">
        <v>767</v>
      </c>
      <c r="V414" t="s">
        <v>667</v>
      </c>
      <c r="W414" t="s">
        <v>582</v>
      </c>
      <c r="X414" s="16">
        <v>43346</v>
      </c>
      <c r="Y414" t="s">
        <v>5249</v>
      </c>
      <c r="Z414" t="s">
        <v>582</v>
      </c>
      <c r="AA414" t="s">
        <v>5250</v>
      </c>
      <c r="AB414" t="s">
        <v>5251</v>
      </c>
      <c r="AC414" t="s">
        <v>5252</v>
      </c>
      <c r="AD414" s="15" t="s">
        <v>5253</v>
      </c>
      <c r="AE414" t="s">
        <v>5254</v>
      </c>
      <c r="AF414" t="s">
        <v>5255</v>
      </c>
    </row>
    <row r="415" spans="1:32" x14ac:dyDescent="0.25">
      <c r="A415" t="s">
        <v>79</v>
      </c>
      <c r="B415" t="s">
        <v>4879</v>
      </c>
      <c r="C415" t="s">
        <v>5256</v>
      </c>
      <c r="D415" t="s">
        <v>539</v>
      </c>
      <c r="E415" s="16">
        <v>31398</v>
      </c>
      <c r="F415" t="s">
        <v>139</v>
      </c>
      <c r="G415" t="s">
        <v>197</v>
      </c>
      <c r="H415" t="s">
        <v>611</v>
      </c>
      <c r="I415" t="s">
        <v>242</v>
      </c>
      <c r="J415" t="s">
        <v>297</v>
      </c>
      <c r="K415" t="s">
        <v>574</v>
      </c>
      <c r="L415" t="s">
        <v>575</v>
      </c>
      <c r="M415" t="s">
        <v>664</v>
      </c>
      <c r="N415" t="s">
        <v>5257</v>
      </c>
      <c r="O415" t="s">
        <v>300</v>
      </c>
      <c r="P415" t="s">
        <v>649</v>
      </c>
      <c r="Q415" t="s">
        <v>5258</v>
      </c>
      <c r="R415" s="16">
        <v>40634</v>
      </c>
      <c r="S415" t="s">
        <v>617</v>
      </c>
      <c r="T415">
        <v>4400</v>
      </c>
      <c r="U415" t="s">
        <v>580</v>
      </c>
      <c r="V415" t="s">
        <v>581</v>
      </c>
      <c r="W415" t="s">
        <v>582</v>
      </c>
      <c r="X415" s="16">
        <v>40991</v>
      </c>
      <c r="Y415" t="s">
        <v>1088</v>
      </c>
      <c r="Z415" t="s">
        <v>582</v>
      </c>
      <c r="AA415" t="s">
        <v>304</v>
      </c>
      <c r="AB415" t="s">
        <v>308</v>
      </c>
      <c r="AC415" t="s">
        <v>322</v>
      </c>
      <c r="AD415" t="s">
        <v>5259</v>
      </c>
      <c r="AE415" t="s">
        <v>5260</v>
      </c>
      <c r="AF415" t="s">
        <v>366</v>
      </c>
    </row>
    <row r="416" spans="1:32" x14ac:dyDescent="0.25">
      <c r="A416" t="s">
        <v>79</v>
      </c>
      <c r="B416" t="s">
        <v>4879</v>
      </c>
      <c r="C416" t="s">
        <v>5256</v>
      </c>
      <c r="D416" t="s">
        <v>539</v>
      </c>
      <c r="E416" s="16">
        <v>31398</v>
      </c>
      <c r="F416" t="s">
        <v>139</v>
      </c>
      <c r="G416" t="s">
        <v>197</v>
      </c>
      <c r="H416" t="s">
        <v>611</v>
      </c>
      <c r="I416" t="s">
        <v>242</v>
      </c>
      <c r="J416" t="s">
        <v>297</v>
      </c>
      <c r="K416" t="s">
        <v>574</v>
      </c>
      <c r="L416" t="s">
        <v>575</v>
      </c>
      <c r="M416" t="s">
        <v>664</v>
      </c>
      <c r="N416" t="s">
        <v>5257</v>
      </c>
      <c r="O416" t="s">
        <v>300</v>
      </c>
      <c r="P416" t="s">
        <v>649</v>
      </c>
      <c r="Q416" t="s">
        <v>5258</v>
      </c>
      <c r="R416" s="16">
        <v>40634</v>
      </c>
      <c r="S416" t="s">
        <v>617</v>
      </c>
      <c r="T416">
        <v>4400</v>
      </c>
      <c r="U416" t="s">
        <v>580</v>
      </c>
      <c r="V416" t="s">
        <v>581</v>
      </c>
      <c r="W416" t="s">
        <v>582</v>
      </c>
      <c r="X416" s="16">
        <v>40991</v>
      </c>
      <c r="Y416" t="s">
        <v>1088</v>
      </c>
      <c r="Z416" t="s">
        <v>582</v>
      </c>
      <c r="AA416" t="s">
        <v>304</v>
      </c>
      <c r="AB416" t="s">
        <v>308</v>
      </c>
      <c r="AC416" t="s">
        <v>322</v>
      </c>
      <c r="AD416" t="s">
        <v>5259</v>
      </c>
      <c r="AE416" t="s">
        <v>5260</v>
      </c>
      <c r="AF416" t="s">
        <v>366</v>
      </c>
    </row>
    <row r="417" spans="1:32" x14ac:dyDescent="0.25">
      <c r="A417" t="s">
        <v>5263</v>
      </c>
      <c r="B417" t="s">
        <v>1899</v>
      </c>
      <c r="C417" t="s">
        <v>5261</v>
      </c>
      <c r="D417" t="s">
        <v>538</v>
      </c>
      <c r="E417" s="16">
        <v>31259</v>
      </c>
      <c r="F417" t="s">
        <v>5262</v>
      </c>
      <c r="G417" t="s">
        <v>5264</v>
      </c>
      <c r="H417" t="s">
        <v>229</v>
      </c>
      <c r="I417" t="s">
        <v>5265</v>
      </c>
      <c r="J417" t="s">
        <v>298</v>
      </c>
      <c r="K417" t="s">
        <v>574</v>
      </c>
      <c r="L417" t="s">
        <v>1045</v>
      </c>
      <c r="M417" t="s">
        <v>767</v>
      </c>
      <c r="N417" t="s">
        <v>5266</v>
      </c>
      <c r="O417" t="s">
        <v>300</v>
      </c>
      <c r="P417" t="s">
        <v>615</v>
      </c>
      <c r="Q417" t="s">
        <v>5267</v>
      </c>
      <c r="R417" s="16">
        <v>43195</v>
      </c>
      <c r="S417" t="s">
        <v>617</v>
      </c>
      <c r="T417">
        <v>0</v>
      </c>
      <c r="U417" t="s">
        <v>767</v>
      </c>
      <c r="V417" t="s">
        <v>667</v>
      </c>
      <c r="W417" t="s">
        <v>619</v>
      </c>
      <c r="X417" t="s">
        <v>617</v>
      </c>
      <c r="Y417" t="s">
        <v>5268</v>
      </c>
      <c r="Z417" t="s">
        <v>582</v>
      </c>
      <c r="AA417" t="s">
        <v>5269</v>
      </c>
      <c r="AB417" t="s">
        <v>5270</v>
      </c>
      <c r="AC417" t="s">
        <v>5271</v>
      </c>
      <c r="AD417" t="s">
        <v>5272</v>
      </c>
      <c r="AE417" t="s">
        <v>5273</v>
      </c>
      <c r="AF417" t="s">
        <v>5274</v>
      </c>
    </row>
    <row r="418" spans="1:32" x14ac:dyDescent="0.25">
      <c r="A418" t="s">
        <v>108</v>
      </c>
      <c r="B418" t="s">
        <v>5275</v>
      </c>
      <c r="C418" t="s">
        <v>4563</v>
      </c>
      <c r="D418" t="s">
        <v>539</v>
      </c>
      <c r="E418" s="16">
        <v>34544</v>
      </c>
      <c r="F418" t="s">
        <v>168</v>
      </c>
      <c r="G418" t="s">
        <v>382</v>
      </c>
      <c r="H418" t="s">
        <v>382</v>
      </c>
      <c r="I418" t="s">
        <v>271</v>
      </c>
      <c r="J418" t="s">
        <v>296</v>
      </c>
      <c r="K418" t="s">
        <v>574</v>
      </c>
      <c r="L418" t="s">
        <v>575</v>
      </c>
      <c r="M418" t="s">
        <v>576</v>
      </c>
      <c r="N418" t="s">
        <v>56</v>
      </c>
      <c r="O418" t="s">
        <v>301</v>
      </c>
      <c r="P418" t="s">
        <v>649</v>
      </c>
      <c r="Q418" t="s">
        <v>5276</v>
      </c>
      <c r="R418" s="16">
        <v>42983</v>
      </c>
      <c r="S418" t="s">
        <v>617</v>
      </c>
      <c r="T418">
        <v>7500</v>
      </c>
      <c r="U418" t="s">
        <v>723</v>
      </c>
      <c r="V418" t="s">
        <v>581</v>
      </c>
      <c r="W418" t="s">
        <v>582</v>
      </c>
      <c r="X418" s="16">
        <v>43024</v>
      </c>
      <c r="Y418" t="s">
        <v>5277</v>
      </c>
      <c r="Z418" t="s">
        <v>582</v>
      </c>
      <c r="AA418" t="s">
        <v>5278</v>
      </c>
      <c r="AB418" t="s">
        <v>5279</v>
      </c>
      <c r="AC418" t="s">
        <v>5280</v>
      </c>
      <c r="AD418" t="s">
        <v>5281</v>
      </c>
      <c r="AE418" t="s">
        <v>358</v>
      </c>
      <c r="AF418" t="s">
        <v>372</v>
      </c>
    </row>
    <row r="419" spans="1:32" x14ac:dyDescent="0.25">
      <c r="A419" t="s">
        <v>5285</v>
      </c>
      <c r="B419" t="s">
        <v>5282</v>
      </c>
      <c r="C419" t="s">
        <v>5283</v>
      </c>
      <c r="D419" t="s">
        <v>539</v>
      </c>
      <c r="E419" s="16">
        <v>34077</v>
      </c>
      <c r="F419" t="s">
        <v>5284</v>
      </c>
      <c r="G419" t="s">
        <v>5286</v>
      </c>
      <c r="H419" t="s">
        <v>382</v>
      </c>
      <c r="I419" t="s">
        <v>5287</v>
      </c>
      <c r="J419" t="s">
        <v>297</v>
      </c>
      <c r="K419" t="s">
        <v>574</v>
      </c>
      <c r="L419" t="s">
        <v>575</v>
      </c>
      <c r="M419" t="s">
        <v>580</v>
      </c>
      <c r="N419" t="s">
        <v>5288</v>
      </c>
      <c r="O419" t="s">
        <v>300</v>
      </c>
      <c r="P419" t="s">
        <v>649</v>
      </c>
      <c r="Q419" t="s">
        <v>5289</v>
      </c>
      <c r="R419" s="16">
        <v>43115</v>
      </c>
      <c r="S419" t="s">
        <v>617</v>
      </c>
      <c r="T419">
        <v>2000</v>
      </c>
      <c r="U419" t="s">
        <v>580</v>
      </c>
      <c r="V419" t="s">
        <v>724</v>
      </c>
      <c r="W419" t="s">
        <v>619</v>
      </c>
      <c r="X419" t="s">
        <v>617</v>
      </c>
      <c r="Y419" t="s">
        <v>617</v>
      </c>
      <c r="Z419" t="s">
        <v>582</v>
      </c>
      <c r="AA419" t="s">
        <v>5290</v>
      </c>
      <c r="AB419" t="s">
        <v>5291</v>
      </c>
      <c r="AC419" t="s">
        <v>5292</v>
      </c>
      <c r="AD419" t="s">
        <v>5293</v>
      </c>
      <c r="AE419" t="s">
        <v>5293</v>
      </c>
      <c r="AF419" t="s">
        <v>5294</v>
      </c>
    </row>
    <row r="420" spans="1:32" x14ac:dyDescent="0.25">
      <c r="A420" t="s">
        <v>5298</v>
      </c>
      <c r="B420" t="s">
        <v>5295</v>
      </c>
      <c r="C420" t="s">
        <v>5296</v>
      </c>
      <c r="D420" t="s">
        <v>539</v>
      </c>
      <c r="E420" s="16">
        <v>34889</v>
      </c>
      <c r="F420" t="s">
        <v>5297</v>
      </c>
      <c r="G420" t="s">
        <v>2255</v>
      </c>
      <c r="H420" t="s">
        <v>806</v>
      </c>
      <c r="I420" t="s">
        <v>5299</v>
      </c>
      <c r="J420" t="s">
        <v>295</v>
      </c>
      <c r="K420" t="s">
        <v>574</v>
      </c>
      <c r="L420" t="s">
        <v>575</v>
      </c>
      <c r="M420" t="s">
        <v>633</v>
      </c>
      <c r="N420" t="s">
        <v>5300</v>
      </c>
      <c r="O420" t="s">
        <v>300</v>
      </c>
      <c r="P420" t="s">
        <v>615</v>
      </c>
      <c r="Q420" t="s">
        <v>5301</v>
      </c>
      <c r="R420" s="16">
        <v>43059</v>
      </c>
      <c r="S420" t="s">
        <v>617</v>
      </c>
      <c r="T420">
        <v>500</v>
      </c>
      <c r="U420" t="s">
        <v>633</v>
      </c>
      <c r="V420" t="s">
        <v>667</v>
      </c>
      <c r="W420" t="s">
        <v>619</v>
      </c>
      <c r="X420" t="s">
        <v>617</v>
      </c>
      <c r="Y420" t="s">
        <v>617</v>
      </c>
      <c r="Z420" t="s">
        <v>582</v>
      </c>
      <c r="AA420" t="s">
        <v>5302</v>
      </c>
      <c r="AB420" t="s">
        <v>5303</v>
      </c>
      <c r="AC420" t="s">
        <v>5304</v>
      </c>
      <c r="AD420" t="s">
        <v>5305</v>
      </c>
      <c r="AE420" t="s">
        <v>5306</v>
      </c>
      <c r="AF420" t="s">
        <v>5307</v>
      </c>
    </row>
    <row r="421" spans="1:32" x14ac:dyDescent="0.25">
      <c r="A421" t="s">
        <v>5311</v>
      </c>
      <c r="B421" t="s">
        <v>5308</v>
      </c>
      <c r="C421" t="s">
        <v>5309</v>
      </c>
      <c r="D421" t="s">
        <v>539</v>
      </c>
      <c r="E421" s="16">
        <v>31234</v>
      </c>
      <c r="F421" t="s">
        <v>5310</v>
      </c>
      <c r="G421" t="s">
        <v>593</v>
      </c>
      <c r="H421" t="s">
        <v>382</v>
      </c>
      <c r="I421" t="s">
        <v>5312</v>
      </c>
      <c r="J421" t="s">
        <v>295</v>
      </c>
      <c r="K421" t="s">
        <v>574</v>
      </c>
      <c r="L421" t="s">
        <v>575</v>
      </c>
      <c r="M421" t="s">
        <v>767</v>
      </c>
      <c r="N421" t="s">
        <v>5313</v>
      </c>
      <c r="O421" t="s">
        <v>300</v>
      </c>
      <c r="P421" t="s">
        <v>615</v>
      </c>
      <c r="Q421" t="s">
        <v>5314</v>
      </c>
      <c r="R421" s="16">
        <v>43252</v>
      </c>
      <c r="S421" t="s">
        <v>617</v>
      </c>
      <c r="T421">
        <v>0</v>
      </c>
      <c r="U421" t="s">
        <v>767</v>
      </c>
      <c r="V421" t="s">
        <v>667</v>
      </c>
      <c r="W421" t="s">
        <v>619</v>
      </c>
      <c r="X421" t="s">
        <v>617</v>
      </c>
      <c r="Y421" t="s">
        <v>617</v>
      </c>
      <c r="Z421" t="s">
        <v>582</v>
      </c>
      <c r="AA421" t="s">
        <v>5315</v>
      </c>
      <c r="AB421" t="s">
        <v>5316</v>
      </c>
      <c r="AC421" t="s">
        <v>5317</v>
      </c>
      <c r="AD421" t="s">
        <v>5318</v>
      </c>
      <c r="AE421" t="s">
        <v>5319</v>
      </c>
      <c r="AF421" t="s">
        <v>5320</v>
      </c>
    </row>
    <row r="422" spans="1:32" x14ac:dyDescent="0.25">
      <c r="A422" t="s">
        <v>5311</v>
      </c>
      <c r="B422" t="s">
        <v>5308</v>
      </c>
      <c r="C422" t="s">
        <v>5309</v>
      </c>
      <c r="D422" t="s">
        <v>539</v>
      </c>
      <c r="E422" s="16">
        <v>31234</v>
      </c>
      <c r="F422" t="s">
        <v>5310</v>
      </c>
      <c r="G422" t="s">
        <v>593</v>
      </c>
      <c r="H422" t="s">
        <v>382</v>
      </c>
      <c r="I422" t="s">
        <v>5312</v>
      </c>
      <c r="J422" t="s">
        <v>295</v>
      </c>
      <c r="K422" t="s">
        <v>574</v>
      </c>
      <c r="L422" t="s">
        <v>575</v>
      </c>
      <c r="M422" t="s">
        <v>767</v>
      </c>
      <c r="N422" t="s">
        <v>5313</v>
      </c>
      <c r="O422" t="s">
        <v>300</v>
      </c>
      <c r="P422" t="s">
        <v>615</v>
      </c>
      <c r="Q422" t="s">
        <v>5314</v>
      </c>
      <c r="R422" s="16">
        <v>43252</v>
      </c>
      <c r="S422" t="s">
        <v>617</v>
      </c>
      <c r="T422">
        <v>0</v>
      </c>
      <c r="U422" t="s">
        <v>767</v>
      </c>
      <c r="V422" t="s">
        <v>667</v>
      </c>
      <c r="W422" t="s">
        <v>619</v>
      </c>
      <c r="X422" t="s">
        <v>617</v>
      </c>
      <c r="Y422" t="s">
        <v>617</v>
      </c>
      <c r="Z422" t="s">
        <v>582</v>
      </c>
      <c r="AA422" t="s">
        <v>5315</v>
      </c>
      <c r="AB422" t="s">
        <v>5316</v>
      </c>
      <c r="AC422" t="s">
        <v>5317</v>
      </c>
      <c r="AD422" t="s">
        <v>5318</v>
      </c>
      <c r="AE422" t="s">
        <v>5319</v>
      </c>
      <c r="AF422" t="s">
        <v>5320</v>
      </c>
    </row>
    <row r="423" spans="1:32" x14ac:dyDescent="0.25">
      <c r="A423" t="s">
        <v>5323</v>
      </c>
      <c r="B423" t="s">
        <v>1926</v>
      </c>
      <c r="C423" t="s">
        <v>5321</v>
      </c>
      <c r="D423" t="s">
        <v>539</v>
      </c>
      <c r="E423" s="16">
        <v>31959</v>
      </c>
      <c r="F423" t="s">
        <v>5322</v>
      </c>
      <c r="G423" t="s">
        <v>382</v>
      </c>
      <c r="H423" t="s">
        <v>382</v>
      </c>
      <c r="I423" t="s">
        <v>5324</v>
      </c>
      <c r="J423" t="s">
        <v>297</v>
      </c>
      <c r="K423" t="s">
        <v>574</v>
      </c>
      <c r="L423" t="s">
        <v>575</v>
      </c>
      <c r="M423" t="s">
        <v>580</v>
      </c>
      <c r="N423" t="s">
        <v>5325</v>
      </c>
      <c r="O423" t="s">
        <v>301</v>
      </c>
      <c r="P423" t="s">
        <v>649</v>
      </c>
      <c r="Q423" t="s">
        <v>5326</v>
      </c>
      <c r="R423" s="16">
        <v>43211</v>
      </c>
      <c r="S423">
        <v>1</v>
      </c>
      <c r="T423">
        <v>2000</v>
      </c>
      <c r="U423" t="s">
        <v>767</v>
      </c>
      <c r="V423" t="s">
        <v>581</v>
      </c>
      <c r="W423" t="s">
        <v>582</v>
      </c>
      <c r="X423" s="16">
        <v>43344</v>
      </c>
      <c r="Y423" t="s">
        <v>5327</v>
      </c>
      <c r="Z423" t="s">
        <v>582</v>
      </c>
      <c r="AA423" t="s">
        <v>5328</v>
      </c>
      <c r="AB423" t="s">
        <v>5329</v>
      </c>
      <c r="AC423" t="s">
        <v>5330</v>
      </c>
      <c r="AD423" t="s">
        <v>5331</v>
      </c>
      <c r="AE423" t="s">
        <v>5332</v>
      </c>
      <c r="AF423" t="s">
        <v>5333</v>
      </c>
    </row>
    <row r="424" spans="1:32" x14ac:dyDescent="0.25">
      <c r="A424" t="s">
        <v>5337</v>
      </c>
      <c r="B424" t="s">
        <v>5334</v>
      </c>
      <c r="C424" t="s">
        <v>5335</v>
      </c>
      <c r="D424" t="s">
        <v>539</v>
      </c>
      <c r="E424" s="16">
        <v>26804</v>
      </c>
      <c r="F424" t="s">
        <v>5336</v>
      </c>
      <c r="G424" t="s">
        <v>382</v>
      </c>
      <c r="H424" t="s">
        <v>382</v>
      </c>
      <c r="I424" t="s">
        <v>5338</v>
      </c>
      <c r="J424" t="s">
        <v>297</v>
      </c>
      <c r="K424" t="s">
        <v>574</v>
      </c>
      <c r="L424" t="s">
        <v>575</v>
      </c>
      <c r="M424" t="s">
        <v>580</v>
      </c>
      <c r="N424" t="s">
        <v>5339</v>
      </c>
      <c r="O424" t="s">
        <v>300</v>
      </c>
      <c r="P424" t="s">
        <v>615</v>
      </c>
      <c r="Q424" t="s">
        <v>5340</v>
      </c>
      <c r="R424" s="16">
        <v>42767</v>
      </c>
      <c r="S424">
        <v>1</v>
      </c>
      <c r="T424">
        <v>1500</v>
      </c>
      <c r="U424" t="s">
        <v>767</v>
      </c>
      <c r="V424" t="s">
        <v>581</v>
      </c>
      <c r="W424" t="s">
        <v>582</v>
      </c>
      <c r="X424" s="16">
        <v>43011</v>
      </c>
      <c r="Y424" t="s">
        <v>5341</v>
      </c>
      <c r="Z424" t="s">
        <v>582</v>
      </c>
      <c r="AA424" t="s">
        <v>5342</v>
      </c>
      <c r="AB424" t="s">
        <v>5343</v>
      </c>
      <c r="AC424" t="s">
        <v>5344</v>
      </c>
      <c r="AD424" t="s">
        <v>5345</v>
      </c>
      <c r="AE424" t="s">
        <v>5346</v>
      </c>
      <c r="AF424" t="s">
        <v>5347</v>
      </c>
    </row>
    <row r="425" spans="1:32" x14ac:dyDescent="0.25">
      <c r="A425" t="s">
        <v>5351</v>
      </c>
      <c r="B425" t="s">
        <v>5348</v>
      </c>
      <c r="C425" t="s">
        <v>5349</v>
      </c>
      <c r="D425" t="s">
        <v>539</v>
      </c>
      <c r="E425" s="16">
        <v>30437</v>
      </c>
      <c r="F425" t="s">
        <v>5350</v>
      </c>
      <c r="G425" t="s">
        <v>430</v>
      </c>
      <c r="H425" t="s">
        <v>735</v>
      </c>
      <c r="I425" t="s">
        <v>5352</v>
      </c>
      <c r="J425" t="s">
        <v>295</v>
      </c>
      <c r="K425" t="s">
        <v>574</v>
      </c>
      <c r="L425" t="s">
        <v>575</v>
      </c>
      <c r="M425" t="s">
        <v>580</v>
      </c>
      <c r="N425" t="s">
        <v>5353</v>
      </c>
      <c r="O425" t="s">
        <v>300</v>
      </c>
      <c r="P425" t="s">
        <v>649</v>
      </c>
      <c r="Q425" t="s">
        <v>3130</v>
      </c>
      <c r="R425" s="16">
        <v>43164</v>
      </c>
      <c r="S425" t="s">
        <v>617</v>
      </c>
      <c r="T425">
        <v>2500</v>
      </c>
      <c r="U425" t="s">
        <v>580</v>
      </c>
      <c r="V425" t="s">
        <v>618</v>
      </c>
      <c r="W425" t="s">
        <v>582</v>
      </c>
      <c r="X425" s="16">
        <v>43234</v>
      </c>
      <c r="Y425" t="s">
        <v>583</v>
      </c>
      <c r="Z425" t="s">
        <v>582</v>
      </c>
      <c r="AA425" t="s">
        <v>5354</v>
      </c>
      <c r="AB425" t="s">
        <v>5355</v>
      </c>
      <c r="AC425" t="s">
        <v>5356</v>
      </c>
      <c r="AD425" t="s">
        <v>5357</v>
      </c>
      <c r="AE425" t="s">
        <v>5358</v>
      </c>
      <c r="AF425" t="s">
        <v>5359</v>
      </c>
    </row>
    <row r="426" spans="1:32" x14ac:dyDescent="0.25">
      <c r="A426" t="s">
        <v>5351</v>
      </c>
      <c r="B426" t="s">
        <v>5348</v>
      </c>
      <c r="C426" t="s">
        <v>5349</v>
      </c>
      <c r="D426" t="s">
        <v>539</v>
      </c>
      <c r="E426" s="16">
        <v>30437</v>
      </c>
      <c r="F426" t="s">
        <v>5350</v>
      </c>
      <c r="G426" t="s">
        <v>430</v>
      </c>
      <c r="H426" t="s">
        <v>735</v>
      </c>
      <c r="I426" t="s">
        <v>5352</v>
      </c>
      <c r="J426" t="s">
        <v>295</v>
      </c>
      <c r="K426" t="s">
        <v>574</v>
      </c>
      <c r="L426" t="s">
        <v>575</v>
      </c>
      <c r="M426" t="s">
        <v>580</v>
      </c>
      <c r="N426" t="s">
        <v>5353</v>
      </c>
      <c r="O426" t="s">
        <v>300</v>
      </c>
      <c r="P426" t="s">
        <v>649</v>
      </c>
      <c r="Q426" t="s">
        <v>3130</v>
      </c>
      <c r="R426" s="16">
        <v>43164</v>
      </c>
      <c r="S426" t="s">
        <v>617</v>
      </c>
      <c r="T426">
        <v>2500</v>
      </c>
      <c r="U426" t="s">
        <v>580</v>
      </c>
      <c r="V426" t="s">
        <v>618</v>
      </c>
      <c r="W426" t="s">
        <v>582</v>
      </c>
      <c r="X426" s="16">
        <v>43234</v>
      </c>
      <c r="Y426" t="s">
        <v>583</v>
      </c>
      <c r="Z426" t="s">
        <v>582</v>
      </c>
      <c r="AA426" t="s">
        <v>5354</v>
      </c>
      <c r="AB426" t="s">
        <v>5355</v>
      </c>
      <c r="AC426" t="s">
        <v>5356</v>
      </c>
      <c r="AD426" t="s">
        <v>5357</v>
      </c>
      <c r="AE426" t="s">
        <v>5358</v>
      </c>
      <c r="AF426" t="s">
        <v>5359</v>
      </c>
    </row>
    <row r="427" spans="1:32" x14ac:dyDescent="0.25">
      <c r="A427" t="s">
        <v>5363</v>
      </c>
      <c r="B427" t="s">
        <v>5360</v>
      </c>
      <c r="C427" t="s">
        <v>5361</v>
      </c>
      <c r="D427" t="s">
        <v>539</v>
      </c>
      <c r="E427" s="16">
        <v>35900</v>
      </c>
      <c r="F427" t="s">
        <v>5362</v>
      </c>
      <c r="G427" t="s">
        <v>5364</v>
      </c>
      <c r="H427" t="s">
        <v>229</v>
      </c>
      <c r="I427" t="s">
        <v>5365</v>
      </c>
      <c r="J427" t="s">
        <v>295</v>
      </c>
      <c r="K427" t="s">
        <v>574</v>
      </c>
      <c r="L427" t="s">
        <v>575</v>
      </c>
      <c r="M427" t="s">
        <v>633</v>
      </c>
      <c r="N427" t="s">
        <v>5366</v>
      </c>
      <c r="O427" t="s">
        <v>300</v>
      </c>
      <c r="P427" t="s">
        <v>649</v>
      </c>
      <c r="Q427" t="s">
        <v>2085</v>
      </c>
      <c r="R427" s="16">
        <v>42830</v>
      </c>
      <c r="S427">
        <v>1</v>
      </c>
      <c r="T427">
        <v>1000</v>
      </c>
      <c r="U427" t="s">
        <v>767</v>
      </c>
      <c r="V427" t="s">
        <v>667</v>
      </c>
      <c r="W427" t="s">
        <v>619</v>
      </c>
      <c r="X427" t="s">
        <v>617</v>
      </c>
      <c r="Y427" t="s">
        <v>617</v>
      </c>
      <c r="Z427" t="s">
        <v>582</v>
      </c>
      <c r="AA427" t="s">
        <v>5367</v>
      </c>
      <c r="AB427" t="s">
        <v>5368</v>
      </c>
      <c r="AC427" t="s">
        <v>5369</v>
      </c>
      <c r="AD427" t="s">
        <v>5370</v>
      </c>
      <c r="AE427" t="s">
        <v>5371</v>
      </c>
      <c r="AF427" t="s">
        <v>5372</v>
      </c>
    </row>
    <row r="428" spans="1:32" x14ac:dyDescent="0.25">
      <c r="A428" t="s">
        <v>5376</v>
      </c>
      <c r="B428" t="s">
        <v>5373</v>
      </c>
      <c r="C428" t="s">
        <v>5374</v>
      </c>
      <c r="D428" t="s">
        <v>538</v>
      </c>
      <c r="E428" s="16">
        <v>32765</v>
      </c>
      <c r="F428" t="s">
        <v>5375</v>
      </c>
      <c r="G428" t="s">
        <v>931</v>
      </c>
      <c r="H428" t="s">
        <v>382</v>
      </c>
      <c r="I428" t="s">
        <v>5377</v>
      </c>
      <c r="J428" t="s">
        <v>295</v>
      </c>
      <c r="K428" t="s">
        <v>574</v>
      </c>
      <c r="L428" t="s">
        <v>575</v>
      </c>
      <c r="M428" t="s">
        <v>723</v>
      </c>
      <c r="N428" t="s">
        <v>5378</v>
      </c>
      <c r="O428" t="s">
        <v>301</v>
      </c>
      <c r="P428" t="s">
        <v>578</v>
      </c>
      <c r="Q428" t="s">
        <v>5379</v>
      </c>
      <c r="R428" s="16">
        <v>43009</v>
      </c>
      <c r="S428" t="s">
        <v>617</v>
      </c>
      <c r="T428">
        <v>10000</v>
      </c>
      <c r="U428" t="s">
        <v>723</v>
      </c>
      <c r="V428" t="s">
        <v>618</v>
      </c>
      <c r="W428" t="s">
        <v>619</v>
      </c>
      <c r="X428" t="s">
        <v>617</v>
      </c>
      <c r="Y428" t="s">
        <v>617</v>
      </c>
      <c r="Z428" t="s">
        <v>582</v>
      </c>
      <c r="AA428" t="s">
        <v>5380</v>
      </c>
      <c r="AB428" t="s">
        <v>5381</v>
      </c>
      <c r="AC428" t="s">
        <v>5382</v>
      </c>
      <c r="AD428" t="s">
        <v>5383</v>
      </c>
      <c r="AE428" t="s">
        <v>5384</v>
      </c>
      <c r="AF428" t="s">
        <v>5385</v>
      </c>
    </row>
    <row r="429" spans="1:32" x14ac:dyDescent="0.25">
      <c r="A429" t="s">
        <v>383</v>
      </c>
      <c r="B429" t="s">
        <v>5386</v>
      </c>
      <c r="C429" t="s">
        <v>5387</v>
      </c>
      <c r="D429" t="s">
        <v>539</v>
      </c>
      <c r="E429" s="16">
        <v>32742</v>
      </c>
      <c r="F429" t="s">
        <v>5388</v>
      </c>
      <c r="G429" t="s">
        <v>382</v>
      </c>
      <c r="H429" t="s">
        <v>382</v>
      </c>
      <c r="I429" t="s">
        <v>5389</v>
      </c>
      <c r="J429" t="s">
        <v>297</v>
      </c>
      <c r="K429" t="s">
        <v>574</v>
      </c>
      <c r="L429" t="s">
        <v>575</v>
      </c>
      <c r="M429" t="s">
        <v>764</v>
      </c>
      <c r="N429" t="s">
        <v>5390</v>
      </c>
      <c r="O429" t="s">
        <v>300</v>
      </c>
      <c r="P429" t="s">
        <v>615</v>
      </c>
      <c r="Q429" t="s">
        <v>5391</v>
      </c>
      <c r="R429" s="16">
        <v>42000</v>
      </c>
      <c r="S429">
        <v>1</v>
      </c>
      <c r="T429">
        <v>2000</v>
      </c>
      <c r="U429" t="s">
        <v>580</v>
      </c>
      <c r="V429" t="s">
        <v>618</v>
      </c>
      <c r="W429" t="s">
        <v>582</v>
      </c>
      <c r="X429" s="16">
        <v>40644</v>
      </c>
      <c r="Y429" t="s">
        <v>5392</v>
      </c>
      <c r="Z429" t="s">
        <v>582</v>
      </c>
      <c r="AA429" t="s">
        <v>5393</v>
      </c>
      <c r="AB429" t="s">
        <v>5394</v>
      </c>
      <c r="AC429" t="s">
        <v>5395</v>
      </c>
      <c r="AD429" t="s">
        <v>5396</v>
      </c>
      <c r="AE429" t="s">
        <v>5397</v>
      </c>
      <c r="AF429" t="s">
        <v>5398</v>
      </c>
    </row>
    <row r="430" spans="1:32" x14ac:dyDescent="0.25">
      <c r="A430" t="s">
        <v>5402</v>
      </c>
      <c r="B430" t="s">
        <v>5399</v>
      </c>
      <c r="C430" t="s">
        <v>5400</v>
      </c>
      <c r="D430" t="s">
        <v>539</v>
      </c>
      <c r="E430" s="16">
        <v>26732</v>
      </c>
      <c r="F430" t="s">
        <v>5401</v>
      </c>
      <c r="G430" t="s">
        <v>430</v>
      </c>
      <c r="H430" t="s">
        <v>735</v>
      </c>
      <c r="I430" t="s">
        <v>4704</v>
      </c>
      <c r="J430" t="s">
        <v>297</v>
      </c>
      <c r="K430" t="s">
        <v>574</v>
      </c>
      <c r="L430" t="s">
        <v>575</v>
      </c>
      <c r="M430" t="s">
        <v>580</v>
      </c>
      <c r="N430" t="s">
        <v>5403</v>
      </c>
      <c r="O430" t="s">
        <v>302</v>
      </c>
      <c r="P430" t="s">
        <v>615</v>
      </c>
      <c r="Q430" t="s">
        <v>5404</v>
      </c>
      <c r="R430" s="16">
        <v>42795</v>
      </c>
      <c r="S430">
        <v>2</v>
      </c>
      <c r="T430">
        <v>500</v>
      </c>
      <c r="U430" t="s">
        <v>633</v>
      </c>
      <c r="V430" t="s">
        <v>581</v>
      </c>
      <c r="W430" t="s">
        <v>619</v>
      </c>
      <c r="X430" t="s">
        <v>617</v>
      </c>
      <c r="Y430" t="s">
        <v>617</v>
      </c>
      <c r="Z430" t="s">
        <v>582</v>
      </c>
      <c r="AA430" t="s">
        <v>5405</v>
      </c>
      <c r="AB430" t="s">
        <v>5406</v>
      </c>
      <c r="AC430" t="s">
        <v>5407</v>
      </c>
      <c r="AD430" t="s">
        <v>5408</v>
      </c>
      <c r="AE430" t="s">
        <v>5409</v>
      </c>
      <c r="AF430" t="s">
        <v>5410</v>
      </c>
    </row>
    <row r="431" spans="1:32" x14ac:dyDescent="0.25">
      <c r="A431" t="s">
        <v>107</v>
      </c>
      <c r="B431" t="s">
        <v>5411</v>
      </c>
      <c r="C431" t="s">
        <v>5412</v>
      </c>
      <c r="D431" t="s">
        <v>539</v>
      </c>
      <c r="E431" s="16">
        <v>32403</v>
      </c>
      <c r="F431" t="s">
        <v>167</v>
      </c>
      <c r="G431" t="s">
        <v>5413</v>
      </c>
      <c r="H431" t="s">
        <v>229</v>
      </c>
      <c r="I431" t="s">
        <v>270</v>
      </c>
      <c r="J431" t="s">
        <v>297</v>
      </c>
      <c r="K431" t="s">
        <v>574</v>
      </c>
      <c r="L431" t="s">
        <v>575</v>
      </c>
      <c r="M431" t="s">
        <v>633</v>
      </c>
      <c r="N431" t="s">
        <v>5414</v>
      </c>
      <c r="O431" t="s">
        <v>300</v>
      </c>
      <c r="P431" t="s">
        <v>615</v>
      </c>
      <c r="Q431" t="s">
        <v>5415</v>
      </c>
      <c r="R431" s="16">
        <v>43252</v>
      </c>
      <c r="S431" t="s">
        <v>617</v>
      </c>
      <c r="T431">
        <v>400</v>
      </c>
      <c r="U431" t="s">
        <v>767</v>
      </c>
      <c r="V431" t="s">
        <v>581</v>
      </c>
      <c r="W431" t="s">
        <v>619</v>
      </c>
      <c r="X431" t="s">
        <v>617</v>
      </c>
      <c r="Y431" t="s">
        <v>617</v>
      </c>
      <c r="Z431" t="s">
        <v>582</v>
      </c>
      <c r="AA431" t="s">
        <v>5416</v>
      </c>
      <c r="AB431" t="s">
        <v>316</v>
      </c>
      <c r="AC431" t="s">
        <v>5417</v>
      </c>
      <c r="AD431" t="s">
        <v>342</v>
      </c>
      <c r="AE431" t="s">
        <v>5418</v>
      </c>
      <c r="AF431" t="s">
        <v>5419</v>
      </c>
    </row>
    <row r="432" spans="1:32" x14ac:dyDescent="0.25">
      <c r="A432" t="s">
        <v>5423</v>
      </c>
      <c r="B432" t="s">
        <v>5420</v>
      </c>
      <c r="C432" t="s">
        <v>5421</v>
      </c>
      <c r="D432" t="s">
        <v>539</v>
      </c>
      <c r="E432" s="16">
        <v>32921</v>
      </c>
      <c r="F432" t="s">
        <v>5422</v>
      </c>
      <c r="G432" t="s">
        <v>5424</v>
      </c>
      <c r="H432" t="s">
        <v>851</v>
      </c>
      <c r="I432" t="s">
        <v>5425</v>
      </c>
      <c r="J432" t="s">
        <v>2230</v>
      </c>
      <c r="K432" t="s">
        <v>574</v>
      </c>
      <c r="L432" t="s">
        <v>1045</v>
      </c>
      <c r="M432" t="s">
        <v>580</v>
      </c>
      <c r="N432" t="s">
        <v>5426</v>
      </c>
      <c r="O432" t="s">
        <v>300</v>
      </c>
      <c r="P432" t="s">
        <v>649</v>
      </c>
      <c r="Q432" t="s">
        <v>5427</v>
      </c>
      <c r="R432" s="16">
        <v>42026</v>
      </c>
      <c r="S432">
        <v>2</v>
      </c>
      <c r="T432">
        <v>4000</v>
      </c>
      <c r="U432" t="s">
        <v>580</v>
      </c>
      <c r="V432" t="s">
        <v>618</v>
      </c>
      <c r="W432" t="s">
        <v>582</v>
      </c>
      <c r="X432" s="16">
        <v>43153</v>
      </c>
      <c r="Y432" t="s">
        <v>5428</v>
      </c>
      <c r="Z432" t="s">
        <v>582</v>
      </c>
      <c r="AA432" t="s">
        <v>5429</v>
      </c>
      <c r="AB432" t="s">
        <v>5430</v>
      </c>
      <c r="AC432" t="s">
        <v>5431</v>
      </c>
      <c r="AD432" t="s">
        <v>5432</v>
      </c>
      <c r="AE432" t="s">
        <v>5433</v>
      </c>
      <c r="AF432" t="s">
        <v>5434</v>
      </c>
    </row>
    <row r="433" spans="1:32" x14ac:dyDescent="0.25">
      <c r="A433" t="s">
        <v>5438</v>
      </c>
      <c r="B433" t="s">
        <v>5435</v>
      </c>
      <c r="C433" t="s">
        <v>5436</v>
      </c>
      <c r="D433" t="s">
        <v>539</v>
      </c>
      <c r="E433" s="16">
        <v>33122</v>
      </c>
      <c r="F433" t="s">
        <v>5437</v>
      </c>
      <c r="G433" t="s">
        <v>5439</v>
      </c>
      <c r="H433" t="s">
        <v>2359</v>
      </c>
      <c r="I433" t="s">
        <v>5440</v>
      </c>
      <c r="J433" t="s">
        <v>298</v>
      </c>
      <c r="K433" t="s">
        <v>574</v>
      </c>
      <c r="L433" t="s">
        <v>575</v>
      </c>
      <c r="M433" t="s">
        <v>576</v>
      </c>
      <c r="N433" t="s">
        <v>5441</v>
      </c>
      <c r="O433" t="s">
        <v>300</v>
      </c>
      <c r="P433" t="s">
        <v>578</v>
      </c>
      <c r="Q433" t="s">
        <v>5442</v>
      </c>
      <c r="R433" s="16">
        <v>42299</v>
      </c>
      <c r="S433">
        <v>1</v>
      </c>
      <c r="T433">
        <v>25000</v>
      </c>
      <c r="U433" t="s">
        <v>576</v>
      </c>
      <c r="V433" t="s">
        <v>618</v>
      </c>
      <c r="W433" t="s">
        <v>582</v>
      </c>
      <c r="X433" s="16">
        <v>42451</v>
      </c>
      <c r="Y433" t="s">
        <v>651</v>
      </c>
      <c r="Z433" t="s">
        <v>582</v>
      </c>
      <c r="AA433" t="s">
        <v>5443</v>
      </c>
      <c r="AB433" t="s">
        <v>5444</v>
      </c>
      <c r="AC433" t="s">
        <v>5445</v>
      </c>
      <c r="AD433" t="s">
        <v>5446</v>
      </c>
      <c r="AE433" t="s">
        <v>5447</v>
      </c>
      <c r="AF433" t="s">
        <v>5448</v>
      </c>
    </row>
    <row r="434" spans="1:32" x14ac:dyDescent="0.25">
      <c r="A434" t="s">
        <v>5452</v>
      </c>
      <c r="B434" t="s">
        <v>5449</v>
      </c>
      <c r="C434" t="s">
        <v>5450</v>
      </c>
      <c r="D434" t="s">
        <v>538</v>
      </c>
      <c r="E434" s="16">
        <v>34030</v>
      </c>
      <c r="F434" t="s">
        <v>5451</v>
      </c>
      <c r="G434" t="s">
        <v>5453</v>
      </c>
      <c r="H434" t="s">
        <v>631</v>
      </c>
      <c r="I434" t="s">
        <v>5454</v>
      </c>
      <c r="J434" t="s">
        <v>295</v>
      </c>
      <c r="K434" t="s">
        <v>574</v>
      </c>
      <c r="L434" t="s">
        <v>575</v>
      </c>
      <c r="M434" t="s">
        <v>764</v>
      </c>
      <c r="N434" t="s">
        <v>5455</v>
      </c>
      <c r="O434" t="s">
        <v>300</v>
      </c>
      <c r="P434" t="s">
        <v>578</v>
      </c>
      <c r="Q434" t="s">
        <v>5456</v>
      </c>
      <c r="R434" s="16">
        <v>43174</v>
      </c>
      <c r="S434">
        <v>2</v>
      </c>
      <c r="T434">
        <v>3300</v>
      </c>
      <c r="U434" t="s">
        <v>764</v>
      </c>
      <c r="V434" t="s">
        <v>618</v>
      </c>
      <c r="W434" t="s">
        <v>582</v>
      </c>
      <c r="X434" s="16">
        <v>43349</v>
      </c>
      <c r="Y434" t="s">
        <v>1805</v>
      </c>
      <c r="Z434" t="s">
        <v>582</v>
      </c>
      <c r="AA434" t="s">
        <v>5457</v>
      </c>
      <c r="AB434" t="s">
        <v>5458</v>
      </c>
      <c r="AC434" t="s">
        <v>5459</v>
      </c>
      <c r="AD434" t="s">
        <v>5460</v>
      </c>
      <c r="AE434" t="s">
        <v>5461</v>
      </c>
      <c r="AF434" t="s">
        <v>5462</v>
      </c>
    </row>
    <row r="435" spans="1:32" x14ac:dyDescent="0.25">
      <c r="A435" t="s">
        <v>5466</v>
      </c>
      <c r="B435" t="s">
        <v>5463</v>
      </c>
      <c r="C435" t="s">
        <v>5464</v>
      </c>
      <c r="D435" t="s">
        <v>538</v>
      </c>
      <c r="E435" s="16">
        <v>35311</v>
      </c>
      <c r="F435" t="s">
        <v>5465</v>
      </c>
      <c r="G435" t="s">
        <v>4532</v>
      </c>
      <c r="H435" t="s">
        <v>806</v>
      </c>
      <c r="I435" t="s">
        <v>5467</v>
      </c>
      <c r="J435" t="s">
        <v>296</v>
      </c>
      <c r="K435" t="s">
        <v>574</v>
      </c>
      <c r="L435" t="s">
        <v>575</v>
      </c>
      <c r="M435" t="s">
        <v>2215</v>
      </c>
      <c r="N435" t="s">
        <v>5468</v>
      </c>
      <c r="O435" t="s">
        <v>300</v>
      </c>
      <c r="P435" t="s">
        <v>649</v>
      </c>
      <c r="Q435" t="s">
        <v>3130</v>
      </c>
      <c r="R435" s="16">
        <v>42981</v>
      </c>
      <c r="S435">
        <v>1</v>
      </c>
      <c r="T435">
        <v>7000</v>
      </c>
      <c r="U435" t="s">
        <v>576</v>
      </c>
      <c r="V435" t="s">
        <v>618</v>
      </c>
      <c r="W435" t="s">
        <v>582</v>
      </c>
      <c r="X435" s="16">
        <v>42430</v>
      </c>
      <c r="Y435" t="s">
        <v>5469</v>
      </c>
      <c r="Z435" t="s">
        <v>582</v>
      </c>
      <c r="AA435" t="s">
        <v>5470</v>
      </c>
      <c r="AB435" t="s">
        <v>5471</v>
      </c>
      <c r="AC435" t="s">
        <v>5472</v>
      </c>
      <c r="AD435" t="s">
        <v>5473</v>
      </c>
      <c r="AE435" t="s">
        <v>5474</v>
      </c>
      <c r="AF435" t="s">
        <v>5475</v>
      </c>
    </row>
    <row r="436" spans="1:32" x14ac:dyDescent="0.25">
      <c r="A436" t="s">
        <v>5479</v>
      </c>
      <c r="B436" t="s">
        <v>5476</v>
      </c>
      <c r="C436" t="s">
        <v>5477</v>
      </c>
      <c r="D436" t="s">
        <v>539</v>
      </c>
      <c r="E436" s="16">
        <v>31924</v>
      </c>
      <c r="F436" t="s">
        <v>5478</v>
      </c>
      <c r="G436" t="s">
        <v>646</v>
      </c>
      <c r="H436" t="s">
        <v>382</v>
      </c>
      <c r="I436" t="s">
        <v>5480</v>
      </c>
      <c r="J436" t="s">
        <v>297</v>
      </c>
      <c r="K436" t="s">
        <v>574</v>
      </c>
      <c r="L436" t="s">
        <v>575</v>
      </c>
      <c r="M436" t="s">
        <v>764</v>
      </c>
      <c r="N436" t="s">
        <v>5481</v>
      </c>
      <c r="O436" t="s">
        <v>300</v>
      </c>
      <c r="P436" t="s">
        <v>649</v>
      </c>
      <c r="Q436" t="s">
        <v>5482</v>
      </c>
      <c r="R436" s="16">
        <v>42461</v>
      </c>
      <c r="S436" t="s">
        <v>617</v>
      </c>
      <c r="T436">
        <v>2100</v>
      </c>
      <c r="U436" t="s">
        <v>764</v>
      </c>
      <c r="V436" t="s">
        <v>618</v>
      </c>
      <c r="W436" t="s">
        <v>582</v>
      </c>
      <c r="X436" s="16">
        <v>42507</v>
      </c>
      <c r="Y436" t="s">
        <v>2933</v>
      </c>
      <c r="Z436" t="s">
        <v>582</v>
      </c>
      <c r="AA436" t="s">
        <v>5483</v>
      </c>
      <c r="AB436" t="s">
        <v>5484</v>
      </c>
      <c r="AC436" t="s">
        <v>5485</v>
      </c>
      <c r="AD436" t="s">
        <v>5486</v>
      </c>
      <c r="AE436" t="s">
        <v>5487</v>
      </c>
      <c r="AF436" t="s">
        <v>5488</v>
      </c>
    </row>
    <row r="437" spans="1:32" x14ac:dyDescent="0.25">
      <c r="A437" t="s">
        <v>5491</v>
      </c>
      <c r="B437" t="s">
        <v>5489</v>
      </c>
      <c r="C437" t="s">
        <v>3164</v>
      </c>
      <c r="D437" t="s">
        <v>538</v>
      </c>
      <c r="E437" s="16">
        <v>33497</v>
      </c>
      <c r="F437" t="s">
        <v>5490</v>
      </c>
      <c r="G437" t="s">
        <v>201</v>
      </c>
      <c r="H437" t="s">
        <v>201</v>
      </c>
      <c r="I437" t="s">
        <v>5492</v>
      </c>
      <c r="J437" t="s">
        <v>295</v>
      </c>
      <c r="K437" t="s">
        <v>574</v>
      </c>
      <c r="L437" t="s">
        <v>575</v>
      </c>
      <c r="M437" t="s">
        <v>764</v>
      </c>
      <c r="N437" t="s">
        <v>5493</v>
      </c>
      <c r="O437" t="s">
        <v>300</v>
      </c>
      <c r="P437" t="s">
        <v>578</v>
      </c>
      <c r="Q437" t="s">
        <v>5494</v>
      </c>
      <c r="R437" s="16">
        <v>43287</v>
      </c>
      <c r="S437">
        <v>5</v>
      </c>
      <c r="T437">
        <v>7500</v>
      </c>
      <c r="U437" t="s">
        <v>767</v>
      </c>
      <c r="V437" t="s">
        <v>581</v>
      </c>
      <c r="W437" t="s">
        <v>582</v>
      </c>
      <c r="X437" s="16">
        <v>43269</v>
      </c>
      <c r="Y437" t="s">
        <v>651</v>
      </c>
      <c r="Z437" t="s">
        <v>582</v>
      </c>
      <c r="AA437" t="s">
        <v>5495</v>
      </c>
      <c r="AB437" t="s">
        <v>5496</v>
      </c>
      <c r="AC437" t="s">
        <v>5497</v>
      </c>
      <c r="AD437" t="s">
        <v>5498</v>
      </c>
      <c r="AE437" t="s">
        <v>5499</v>
      </c>
      <c r="AF437" t="s">
        <v>5500</v>
      </c>
    </row>
    <row r="438" spans="1:32" x14ac:dyDescent="0.25">
      <c r="A438" t="s">
        <v>5503</v>
      </c>
      <c r="B438" t="s">
        <v>1454</v>
      </c>
      <c r="C438" t="s">
        <v>5501</v>
      </c>
      <c r="D438" t="s">
        <v>538</v>
      </c>
      <c r="E438" s="16">
        <v>26441</v>
      </c>
      <c r="F438" t="s">
        <v>5502</v>
      </c>
      <c r="G438" t="s">
        <v>201</v>
      </c>
      <c r="H438" t="s">
        <v>201</v>
      </c>
      <c r="I438" t="s">
        <v>5504</v>
      </c>
      <c r="J438" t="s">
        <v>297</v>
      </c>
      <c r="K438" t="s">
        <v>574</v>
      </c>
      <c r="L438" t="s">
        <v>575</v>
      </c>
      <c r="M438" t="s">
        <v>576</v>
      </c>
      <c r="N438" t="s">
        <v>5505</v>
      </c>
      <c r="O438" t="s">
        <v>301</v>
      </c>
      <c r="P438" t="s">
        <v>649</v>
      </c>
      <c r="Q438" t="s">
        <v>5506</v>
      </c>
      <c r="R438" s="16">
        <v>42804</v>
      </c>
      <c r="S438">
        <v>2</v>
      </c>
      <c r="T438">
        <v>2500</v>
      </c>
      <c r="U438" t="s">
        <v>764</v>
      </c>
      <c r="V438" t="s">
        <v>581</v>
      </c>
      <c r="W438" t="s">
        <v>582</v>
      </c>
      <c r="X438" s="16">
        <v>42840</v>
      </c>
      <c r="Y438" t="s">
        <v>651</v>
      </c>
      <c r="Z438" t="s">
        <v>582</v>
      </c>
      <c r="AA438" t="s">
        <v>5507</v>
      </c>
      <c r="AB438" t="s">
        <v>5508</v>
      </c>
      <c r="AC438" t="s">
        <v>5509</v>
      </c>
      <c r="AD438" t="s">
        <v>5510</v>
      </c>
      <c r="AE438" t="s">
        <v>5511</v>
      </c>
      <c r="AF438" t="s">
        <v>5512</v>
      </c>
    </row>
    <row r="439" spans="1:32" x14ac:dyDescent="0.25">
      <c r="A439" t="s">
        <v>5515</v>
      </c>
      <c r="B439" t="s">
        <v>1028</v>
      </c>
      <c r="C439" t="s">
        <v>5513</v>
      </c>
      <c r="D439" t="s">
        <v>539</v>
      </c>
      <c r="E439" s="16">
        <v>30363</v>
      </c>
      <c r="F439" t="s">
        <v>5514</v>
      </c>
      <c r="G439" t="s">
        <v>523</v>
      </c>
      <c r="H439" t="s">
        <v>382</v>
      </c>
      <c r="I439" t="s">
        <v>5516</v>
      </c>
      <c r="J439" t="s">
        <v>298</v>
      </c>
      <c r="K439" t="s">
        <v>574</v>
      </c>
      <c r="L439" t="s">
        <v>575</v>
      </c>
      <c r="M439" t="s">
        <v>2215</v>
      </c>
      <c r="N439" t="s">
        <v>5517</v>
      </c>
      <c r="O439" t="s">
        <v>300</v>
      </c>
      <c r="P439" t="s">
        <v>649</v>
      </c>
      <c r="Q439" t="s">
        <v>5518</v>
      </c>
      <c r="R439" s="16">
        <v>42434</v>
      </c>
      <c r="S439" t="s">
        <v>617</v>
      </c>
      <c r="T439">
        <v>3500</v>
      </c>
      <c r="U439" t="s">
        <v>580</v>
      </c>
      <c r="V439" t="s">
        <v>581</v>
      </c>
      <c r="W439" t="s">
        <v>582</v>
      </c>
      <c r="X439" s="16">
        <v>42536</v>
      </c>
      <c r="Y439" t="s">
        <v>583</v>
      </c>
      <c r="Z439" t="s">
        <v>582</v>
      </c>
      <c r="AA439" t="s">
        <v>5519</v>
      </c>
      <c r="AB439" t="s">
        <v>5520</v>
      </c>
      <c r="AC439" t="s">
        <v>5521</v>
      </c>
      <c r="AD439" t="s">
        <v>5522</v>
      </c>
      <c r="AE439" t="s">
        <v>5523</v>
      </c>
      <c r="AF439" t="s">
        <v>5524</v>
      </c>
    </row>
    <row r="440" spans="1:32" x14ac:dyDescent="0.25">
      <c r="A440" t="s">
        <v>5527</v>
      </c>
      <c r="B440" t="s">
        <v>4263</v>
      </c>
      <c r="C440" t="s">
        <v>5525</v>
      </c>
      <c r="D440" t="s">
        <v>539</v>
      </c>
      <c r="E440" s="16">
        <v>35394</v>
      </c>
      <c r="F440" t="s">
        <v>5526</v>
      </c>
      <c r="G440" t="s">
        <v>5528</v>
      </c>
      <c r="H440" t="s">
        <v>227</v>
      </c>
      <c r="I440" t="s">
        <v>5529</v>
      </c>
      <c r="J440" t="s">
        <v>295</v>
      </c>
      <c r="K440" t="s">
        <v>574</v>
      </c>
      <c r="L440" t="s">
        <v>575</v>
      </c>
      <c r="M440" t="s">
        <v>767</v>
      </c>
      <c r="N440" t="s">
        <v>5530</v>
      </c>
      <c r="O440" t="s">
        <v>300</v>
      </c>
      <c r="P440" t="s">
        <v>649</v>
      </c>
      <c r="Q440" t="s">
        <v>5531</v>
      </c>
      <c r="R440" s="16">
        <v>43319</v>
      </c>
      <c r="S440" t="s">
        <v>617</v>
      </c>
      <c r="T440">
        <v>0</v>
      </c>
      <c r="U440" t="s">
        <v>767</v>
      </c>
      <c r="V440" t="s">
        <v>667</v>
      </c>
      <c r="W440" t="s">
        <v>619</v>
      </c>
      <c r="X440" t="s">
        <v>617</v>
      </c>
      <c r="Y440" t="s">
        <v>617</v>
      </c>
      <c r="Z440" t="s">
        <v>582</v>
      </c>
      <c r="AA440" t="s">
        <v>5532</v>
      </c>
      <c r="AB440" t="s">
        <v>5533</v>
      </c>
      <c r="AC440" t="s">
        <v>5534</v>
      </c>
      <c r="AD440" t="s">
        <v>5535</v>
      </c>
      <c r="AE440" t="s">
        <v>5536</v>
      </c>
      <c r="AF440" t="s">
        <v>5537</v>
      </c>
    </row>
    <row r="441" spans="1:32" x14ac:dyDescent="0.25">
      <c r="A441" t="s">
        <v>5541</v>
      </c>
      <c r="B441" t="s">
        <v>5538</v>
      </c>
      <c r="C441" t="s">
        <v>5539</v>
      </c>
      <c r="D441" t="s">
        <v>538</v>
      </c>
      <c r="E441" s="16">
        <v>33811</v>
      </c>
      <c r="F441" t="s">
        <v>5540</v>
      </c>
      <c r="G441" t="s">
        <v>5542</v>
      </c>
      <c r="H441" t="s">
        <v>233</v>
      </c>
      <c r="I441" t="s">
        <v>5543</v>
      </c>
      <c r="J441" t="s">
        <v>297</v>
      </c>
      <c r="K441" t="s">
        <v>574</v>
      </c>
      <c r="L441" t="s">
        <v>575</v>
      </c>
      <c r="M441" t="s">
        <v>576</v>
      </c>
      <c r="N441" t="s">
        <v>5544</v>
      </c>
      <c r="O441" t="s">
        <v>300</v>
      </c>
      <c r="P441" t="s">
        <v>578</v>
      </c>
      <c r="Q441" t="s">
        <v>5545</v>
      </c>
      <c r="R441" s="16">
        <v>43381</v>
      </c>
      <c r="S441" t="s">
        <v>617</v>
      </c>
      <c r="T441">
        <v>60.77</v>
      </c>
      <c r="U441" t="s">
        <v>767</v>
      </c>
      <c r="V441" t="s">
        <v>667</v>
      </c>
      <c r="W441" t="s">
        <v>619</v>
      </c>
      <c r="X441" t="s">
        <v>617</v>
      </c>
      <c r="Y441" t="s">
        <v>617</v>
      </c>
      <c r="Z441" t="s">
        <v>582</v>
      </c>
      <c r="AA441" t="s">
        <v>5546</v>
      </c>
      <c r="AB441" t="s">
        <v>5547</v>
      </c>
      <c r="AC441" t="s">
        <v>5548</v>
      </c>
      <c r="AD441" t="s">
        <v>5549</v>
      </c>
      <c r="AE441" t="s">
        <v>5550</v>
      </c>
      <c r="AF441" t="s">
        <v>5551</v>
      </c>
    </row>
    <row r="442" spans="1:32" x14ac:dyDescent="0.25">
      <c r="A442" t="s">
        <v>5555</v>
      </c>
      <c r="B442" t="s">
        <v>5552</v>
      </c>
      <c r="C442" t="s">
        <v>5553</v>
      </c>
      <c r="D442" t="s">
        <v>539</v>
      </c>
      <c r="E442" s="16">
        <v>33610</v>
      </c>
      <c r="F442" t="s">
        <v>5554</v>
      </c>
      <c r="G442" t="s">
        <v>2373</v>
      </c>
      <c r="H442" t="s">
        <v>382</v>
      </c>
      <c r="I442" t="s">
        <v>5556</v>
      </c>
      <c r="J442" t="s">
        <v>296</v>
      </c>
      <c r="K442" t="s">
        <v>574</v>
      </c>
      <c r="L442" t="s">
        <v>1045</v>
      </c>
      <c r="M442" t="s">
        <v>633</v>
      </c>
      <c r="N442" t="s">
        <v>5557</v>
      </c>
      <c r="O442" t="s">
        <v>300</v>
      </c>
      <c r="P442" t="s">
        <v>649</v>
      </c>
      <c r="Q442" t="s">
        <v>5558</v>
      </c>
      <c r="R442" s="16">
        <v>43256</v>
      </c>
      <c r="S442">
        <v>2</v>
      </c>
      <c r="T442">
        <v>8000</v>
      </c>
      <c r="U442" t="s">
        <v>767</v>
      </c>
      <c r="V442" t="s">
        <v>618</v>
      </c>
      <c r="W442" t="s">
        <v>582</v>
      </c>
      <c r="X442" s="16">
        <v>43038</v>
      </c>
      <c r="Y442" t="s">
        <v>583</v>
      </c>
      <c r="Z442" t="s">
        <v>582</v>
      </c>
      <c r="AA442" t="s">
        <v>5559</v>
      </c>
      <c r="AB442" t="s">
        <v>5560</v>
      </c>
      <c r="AC442" t="s">
        <v>5561</v>
      </c>
      <c r="AD442" t="s">
        <v>5562</v>
      </c>
      <c r="AE442" t="s">
        <v>5563</v>
      </c>
      <c r="AF442" t="s">
        <v>5564</v>
      </c>
    </row>
    <row r="443" spans="1:32" x14ac:dyDescent="0.25">
      <c r="A443" t="s">
        <v>5555</v>
      </c>
      <c r="B443" t="s">
        <v>5552</v>
      </c>
      <c r="C443" t="s">
        <v>5553</v>
      </c>
      <c r="D443" t="s">
        <v>539</v>
      </c>
      <c r="E443" s="16">
        <v>33610</v>
      </c>
      <c r="F443" t="s">
        <v>5554</v>
      </c>
      <c r="G443" t="s">
        <v>2373</v>
      </c>
      <c r="H443" t="s">
        <v>382</v>
      </c>
      <c r="I443" t="s">
        <v>5556</v>
      </c>
      <c r="J443" t="s">
        <v>296</v>
      </c>
      <c r="K443" t="s">
        <v>574</v>
      </c>
      <c r="L443" t="s">
        <v>1045</v>
      </c>
      <c r="M443" t="s">
        <v>633</v>
      </c>
      <c r="N443" t="s">
        <v>5557</v>
      </c>
      <c r="O443" t="s">
        <v>300</v>
      </c>
      <c r="P443" t="s">
        <v>649</v>
      </c>
      <c r="Q443" t="s">
        <v>5558</v>
      </c>
      <c r="R443" s="16">
        <v>43256</v>
      </c>
      <c r="S443">
        <v>2</v>
      </c>
      <c r="T443">
        <v>8000</v>
      </c>
      <c r="U443" t="s">
        <v>767</v>
      </c>
      <c r="V443" t="s">
        <v>618</v>
      </c>
      <c r="W443" t="s">
        <v>582</v>
      </c>
      <c r="X443" s="16">
        <v>43038</v>
      </c>
      <c r="Y443" t="s">
        <v>583</v>
      </c>
      <c r="Z443" t="s">
        <v>582</v>
      </c>
      <c r="AA443" t="s">
        <v>5559</v>
      </c>
      <c r="AB443" t="s">
        <v>5560</v>
      </c>
      <c r="AC443" t="s">
        <v>5561</v>
      </c>
      <c r="AD443" t="s">
        <v>5562</v>
      </c>
      <c r="AE443" t="s">
        <v>5563</v>
      </c>
      <c r="AF443" t="s">
        <v>5564</v>
      </c>
    </row>
    <row r="444" spans="1:32" x14ac:dyDescent="0.25">
      <c r="A444" t="s">
        <v>5555</v>
      </c>
      <c r="B444" t="s">
        <v>5552</v>
      </c>
      <c r="C444" t="s">
        <v>5553</v>
      </c>
      <c r="D444" t="s">
        <v>539</v>
      </c>
      <c r="E444" s="16">
        <v>33610</v>
      </c>
      <c r="F444" t="s">
        <v>5554</v>
      </c>
      <c r="G444" t="s">
        <v>2373</v>
      </c>
      <c r="H444" t="s">
        <v>382</v>
      </c>
      <c r="I444" t="s">
        <v>5556</v>
      </c>
      <c r="J444" t="s">
        <v>296</v>
      </c>
      <c r="K444" t="s">
        <v>574</v>
      </c>
      <c r="L444" t="s">
        <v>1045</v>
      </c>
      <c r="M444" t="s">
        <v>633</v>
      </c>
      <c r="N444" t="s">
        <v>5557</v>
      </c>
      <c r="O444" t="s">
        <v>300</v>
      </c>
      <c r="P444" t="s">
        <v>649</v>
      </c>
      <c r="Q444" t="s">
        <v>5558</v>
      </c>
      <c r="R444" s="16">
        <v>43256</v>
      </c>
      <c r="S444">
        <v>2</v>
      </c>
      <c r="T444">
        <v>8000</v>
      </c>
      <c r="U444" t="s">
        <v>767</v>
      </c>
      <c r="V444" t="s">
        <v>618</v>
      </c>
      <c r="W444" t="s">
        <v>582</v>
      </c>
      <c r="X444" s="16">
        <v>43038</v>
      </c>
      <c r="Y444" t="s">
        <v>583</v>
      </c>
      <c r="Z444" t="s">
        <v>582</v>
      </c>
      <c r="AA444" t="s">
        <v>5559</v>
      </c>
      <c r="AB444" t="s">
        <v>5560</v>
      </c>
      <c r="AC444" t="s">
        <v>5561</v>
      </c>
      <c r="AD444" t="s">
        <v>5562</v>
      </c>
      <c r="AE444" t="s">
        <v>5563</v>
      </c>
      <c r="AF444" t="s">
        <v>5564</v>
      </c>
    </row>
    <row r="445" spans="1:32" x14ac:dyDescent="0.25">
      <c r="A445" t="s">
        <v>5555</v>
      </c>
      <c r="B445" t="s">
        <v>5552</v>
      </c>
      <c r="C445" t="s">
        <v>5553</v>
      </c>
      <c r="D445" t="s">
        <v>539</v>
      </c>
      <c r="E445" s="16">
        <v>33610</v>
      </c>
      <c r="F445" t="s">
        <v>5554</v>
      </c>
      <c r="G445" t="s">
        <v>5565</v>
      </c>
      <c r="H445" t="s">
        <v>382</v>
      </c>
      <c r="I445" t="s">
        <v>5556</v>
      </c>
      <c r="J445" t="s">
        <v>296</v>
      </c>
      <c r="K445" t="s">
        <v>574</v>
      </c>
      <c r="L445" t="s">
        <v>1045</v>
      </c>
      <c r="M445" t="s">
        <v>633</v>
      </c>
      <c r="N445" t="s">
        <v>5557</v>
      </c>
      <c r="O445" t="s">
        <v>300</v>
      </c>
      <c r="P445" t="s">
        <v>649</v>
      </c>
      <c r="Q445" t="s">
        <v>5558</v>
      </c>
      <c r="R445" s="16">
        <v>43256</v>
      </c>
      <c r="S445">
        <v>2</v>
      </c>
      <c r="T445">
        <v>8000</v>
      </c>
      <c r="U445" t="s">
        <v>767</v>
      </c>
      <c r="V445" t="s">
        <v>618</v>
      </c>
      <c r="W445" t="s">
        <v>582</v>
      </c>
      <c r="X445" s="16">
        <v>43038</v>
      </c>
      <c r="Y445" t="s">
        <v>583</v>
      </c>
      <c r="Z445" t="s">
        <v>582</v>
      </c>
      <c r="AA445" t="s">
        <v>5559</v>
      </c>
      <c r="AB445" t="s">
        <v>5560</v>
      </c>
      <c r="AC445" t="s">
        <v>5561</v>
      </c>
      <c r="AD445" t="s">
        <v>5562</v>
      </c>
      <c r="AE445" t="s">
        <v>5563</v>
      </c>
      <c r="AF445" t="s">
        <v>5564</v>
      </c>
    </row>
    <row r="446" spans="1:32" x14ac:dyDescent="0.25">
      <c r="A446" t="s">
        <v>5555</v>
      </c>
      <c r="B446" t="s">
        <v>5552</v>
      </c>
      <c r="C446" t="s">
        <v>5553</v>
      </c>
      <c r="D446" t="s">
        <v>539</v>
      </c>
      <c r="E446" s="16">
        <v>33610</v>
      </c>
      <c r="F446" t="s">
        <v>5554</v>
      </c>
      <c r="G446" t="s">
        <v>5565</v>
      </c>
      <c r="H446" t="s">
        <v>382</v>
      </c>
      <c r="I446" t="s">
        <v>5556</v>
      </c>
      <c r="J446" t="s">
        <v>296</v>
      </c>
      <c r="K446" t="s">
        <v>574</v>
      </c>
      <c r="L446" t="s">
        <v>1045</v>
      </c>
      <c r="M446" t="s">
        <v>633</v>
      </c>
      <c r="N446" t="s">
        <v>5557</v>
      </c>
      <c r="O446" t="s">
        <v>300</v>
      </c>
      <c r="P446" t="s">
        <v>649</v>
      </c>
      <c r="Q446" t="s">
        <v>5558</v>
      </c>
      <c r="R446" s="16">
        <v>43256</v>
      </c>
      <c r="S446">
        <v>2</v>
      </c>
      <c r="T446">
        <v>8000</v>
      </c>
      <c r="U446" t="s">
        <v>767</v>
      </c>
      <c r="V446" t="s">
        <v>618</v>
      </c>
      <c r="W446" t="s">
        <v>582</v>
      </c>
      <c r="X446" s="16">
        <v>43038</v>
      </c>
      <c r="Y446" t="s">
        <v>583</v>
      </c>
      <c r="Z446" t="s">
        <v>582</v>
      </c>
      <c r="AA446" t="s">
        <v>5559</v>
      </c>
      <c r="AB446" t="s">
        <v>5560</v>
      </c>
      <c r="AC446" t="s">
        <v>5561</v>
      </c>
      <c r="AD446" t="s">
        <v>5562</v>
      </c>
      <c r="AE446" t="s">
        <v>5563</v>
      </c>
      <c r="AF446" t="s">
        <v>5564</v>
      </c>
    </row>
    <row r="447" spans="1:32" x14ac:dyDescent="0.25">
      <c r="A447" t="s">
        <v>5555</v>
      </c>
      <c r="B447" t="s">
        <v>5552</v>
      </c>
      <c r="C447" t="s">
        <v>5553</v>
      </c>
      <c r="D447" t="s">
        <v>539</v>
      </c>
      <c r="E447" s="16">
        <v>33610</v>
      </c>
      <c r="F447" t="s">
        <v>5554</v>
      </c>
      <c r="G447" t="s">
        <v>5565</v>
      </c>
      <c r="H447" t="s">
        <v>382</v>
      </c>
      <c r="I447" t="s">
        <v>5556</v>
      </c>
      <c r="J447" t="s">
        <v>296</v>
      </c>
      <c r="K447" t="s">
        <v>574</v>
      </c>
      <c r="L447" t="s">
        <v>1045</v>
      </c>
      <c r="M447" t="s">
        <v>633</v>
      </c>
      <c r="N447" t="s">
        <v>5557</v>
      </c>
      <c r="O447" t="s">
        <v>300</v>
      </c>
      <c r="P447" t="s">
        <v>649</v>
      </c>
      <c r="Q447" t="s">
        <v>5558</v>
      </c>
      <c r="R447" s="16">
        <v>43256</v>
      </c>
      <c r="S447">
        <v>2</v>
      </c>
      <c r="T447">
        <v>8000</v>
      </c>
      <c r="U447" t="s">
        <v>767</v>
      </c>
      <c r="V447" t="s">
        <v>618</v>
      </c>
      <c r="W447" t="s">
        <v>582</v>
      </c>
      <c r="X447" s="16">
        <v>43038</v>
      </c>
      <c r="Y447" t="s">
        <v>583</v>
      </c>
      <c r="Z447" t="s">
        <v>582</v>
      </c>
      <c r="AA447" t="s">
        <v>5559</v>
      </c>
      <c r="AB447" t="s">
        <v>5560</v>
      </c>
      <c r="AC447" t="s">
        <v>5561</v>
      </c>
      <c r="AD447" t="s">
        <v>5562</v>
      </c>
      <c r="AE447" t="s">
        <v>5563</v>
      </c>
      <c r="AF447" t="s">
        <v>5564</v>
      </c>
    </row>
    <row r="448" spans="1:32" x14ac:dyDescent="0.25">
      <c r="A448" t="s">
        <v>5568</v>
      </c>
      <c r="B448" t="s">
        <v>5566</v>
      </c>
      <c r="C448" t="s">
        <v>2859</v>
      </c>
      <c r="D448" t="s">
        <v>539</v>
      </c>
      <c r="E448" s="16">
        <v>34257</v>
      </c>
      <c r="F448" t="s">
        <v>5567</v>
      </c>
      <c r="G448" t="s">
        <v>5569</v>
      </c>
      <c r="H448" t="s">
        <v>227</v>
      </c>
      <c r="I448" t="s">
        <v>5570</v>
      </c>
      <c r="J448" t="s">
        <v>296</v>
      </c>
      <c r="K448" t="s">
        <v>574</v>
      </c>
      <c r="L448" t="s">
        <v>575</v>
      </c>
      <c r="M448" t="s">
        <v>580</v>
      </c>
      <c r="N448" t="s">
        <v>5571</v>
      </c>
      <c r="O448" t="s">
        <v>300</v>
      </c>
      <c r="P448" t="s">
        <v>649</v>
      </c>
      <c r="Q448" t="s">
        <v>5572</v>
      </c>
      <c r="R448" s="16">
        <v>42040</v>
      </c>
      <c r="S448">
        <v>1</v>
      </c>
      <c r="T448">
        <v>1000</v>
      </c>
      <c r="U448" t="s">
        <v>767</v>
      </c>
      <c r="V448" t="s">
        <v>724</v>
      </c>
      <c r="W448" t="s">
        <v>582</v>
      </c>
      <c r="X448" s="16">
        <v>43340</v>
      </c>
      <c r="Y448" t="s">
        <v>583</v>
      </c>
      <c r="Z448" t="s">
        <v>582</v>
      </c>
      <c r="AA448" t="s">
        <v>5573</v>
      </c>
      <c r="AB448" t="s">
        <v>5574</v>
      </c>
      <c r="AC448" t="s">
        <v>5575</v>
      </c>
      <c r="AD448" t="s">
        <v>5576</v>
      </c>
      <c r="AE448" t="s">
        <v>5577</v>
      </c>
      <c r="AF448" t="s">
        <v>5578</v>
      </c>
    </row>
    <row r="449" spans="1:32" x14ac:dyDescent="0.25">
      <c r="A449" t="s">
        <v>5582</v>
      </c>
      <c r="B449" t="s">
        <v>5579</v>
      </c>
      <c r="C449" t="s">
        <v>5580</v>
      </c>
      <c r="D449" t="s">
        <v>539</v>
      </c>
      <c r="E449" s="16">
        <v>34876</v>
      </c>
      <c r="F449" t="s">
        <v>5581</v>
      </c>
      <c r="G449" t="s">
        <v>206</v>
      </c>
      <c r="H449" t="s">
        <v>851</v>
      </c>
      <c r="I449" t="s">
        <v>5583</v>
      </c>
      <c r="J449" t="s">
        <v>296</v>
      </c>
      <c r="K449" t="s">
        <v>574</v>
      </c>
      <c r="L449" t="s">
        <v>1045</v>
      </c>
      <c r="M449" t="s">
        <v>613</v>
      </c>
      <c r="N449" t="s">
        <v>5584</v>
      </c>
      <c r="O449" t="s">
        <v>300</v>
      </c>
      <c r="P449" t="s">
        <v>649</v>
      </c>
      <c r="Q449" t="s">
        <v>5585</v>
      </c>
      <c r="R449" s="16">
        <v>42779</v>
      </c>
      <c r="S449">
        <v>3</v>
      </c>
      <c r="T449">
        <v>8000</v>
      </c>
      <c r="U449" t="s">
        <v>576</v>
      </c>
      <c r="V449" t="s">
        <v>2790</v>
      </c>
      <c r="W449" t="s">
        <v>582</v>
      </c>
      <c r="X449" s="16">
        <v>42779</v>
      </c>
      <c r="Y449" t="s">
        <v>651</v>
      </c>
      <c r="Z449" t="s">
        <v>582</v>
      </c>
      <c r="AA449" t="s">
        <v>5586</v>
      </c>
      <c r="AB449" t="s">
        <v>5587</v>
      </c>
      <c r="AC449" t="s">
        <v>5588</v>
      </c>
      <c r="AD449" t="s">
        <v>5589</v>
      </c>
      <c r="AE449" t="s">
        <v>5590</v>
      </c>
      <c r="AF449" t="s">
        <v>5591</v>
      </c>
    </row>
    <row r="450" spans="1:32" x14ac:dyDescent="0.25">
      <c r="A450" t="s">
        <v>5594</v>
      </c>
      <c r="B450" t="s">
        <v>5592</v>
      </c>
      <c r="C450" t="s">
        <v>886</v>
      </c>
      <c r="D450" t="s">
        <v>539</v>
      </c>
      <c r="E450" s="16">
        <v>32830</v>
      </c>
      <c r="F450" t="s">
        <v>5593</v>
      </c>
      <c r="G450" t="s">
        <v>5595</v>
      </c>
      <c r="H450" t="s">
        <v>5596</v>
      </c>
      <c r="I450" t="s">
        <v>5597</v>
      </c>
      <c r="J450" t="s">
        <v>295</v>
      </c>
      <c r="K450" t="s">
        <v>574</v>
      </c>
      <c r="L450" t="s">
        <v>1045</v>
      </c>
      <c r="M450" t="s">
        <v>633</v>
      </c>
      <c r="N450" t="s">
        <v>5598</v>
      </c>
      <c r="O450" t="s">
        <v>300</v>
      </c>
      <c r="P450" t="s">
        <v>615</v>
      </c>
      <c r="Q450" t="s">
        <v>5599</v>
      </c>
      <c r="R450" s="16">
        <v>43210</v>
      </c>
      <c r="S450">
        <v>1</v>
      </c>
      <c r="T450">
        <v>500</v>
      </c>
      <c r="U450" t="s">
        <v>580</v>
      </c>
      <c r="V450" t="s">
        <v>581</v>
      </c>
      <c r="W450" t="s">
        <v>619</v>
      </c>
      <c r="X450" t="s">
        <v>617</v>
      </c>
      <c r="Y450" t="s">
        <v>617</v>
      </c>
      <c r="Z450" t="s">
        <v>582</v>
      </c>
      <c r="AA450" t="s">
        <v>5600</v>
      </c>
      <c r="AB450" t="s">
        <v>5601</v>
      </c>
      <c r="AC450" t="s">
        <v>5602</v>
      </c>
      <c r="AD450" t="s">
        <v>5603</v>
      </c>
      <c r="AE450" t="s">
        <v>5604</v>
      </c>
      <c r="AF450" t="s">
        <v>5605</v>
      </c>
    </row>
    <row r="451" spans="1:32" x14ac:dyDescent="0.25">
      <c r="A451" t="s">
        <v>5608</v>
      </c>
      <c r="B451" t="s">
        <v>5606</v>
      </c>
      <c r="C451" t="s">
        <v>1029</v>
      </c>
      <c r="D451" t="s">
        <v>539</v>
      </c>
      <c r="E451" s="16">
        <v>33171</v>
      </c>
      <c r="F451" t="s">
        <v>5607</v>
      </c>
      <c r="G451" t="s">
        <v>209</v>
      </c>
      <c r="H451" t="s">
        <v>231</v>
      </c>
      <c r="I451" t="s">
        <v>5609</v>
      </c>
      <c r="J451" t="s">
        <v>296</v>
      </c>
      <c r="K451" t="s">
        <v>574</v>
      </c>
      <c r="L451" t="s">
        <v>575</v>
      </c>
      <c r="M451" t="s">
        <v>767</v>
      </c>
      <c r="N451" t="s">
        <v>5610</v>
      </c>
      <c r="O451" t="s">
        <v>301</v>
      </c>
      <c r="P451" t="s">
        <v>578</v>
      </c>
      <c r="Q451" t="s">
        <v>5611</v>
      </c>
      <c r="R451" s="16">
        <v>42927</v>
      </c>
      <c r="S451">
        <v>2</v>
      </c>
      <c r="T451">
        <v>2000</v>
      </c>
      <c r="U451" t="s">
        <v>767</v>
      </c>
      <c r="V451" t="s">
        <v>581</v>
      </c>
      <c r="W451" t="s">
        <v>619</v>
      </c>
      <c r="X451" t="s">
        <v>617</v>
      </c>
      <c r="Y451" t="s">
        <v>617</v>
      </c>
      <c r="Z451" t="s">
        <v>582</v>
      </c>
      <c r="AA451" t="s">
        <v>5612</v>
      </c>
      <c r="AB451" t="s">
        <v>5613</v>
      </c>
      <c r="AC451" t="s">
        <v>5614</v>
      </c>
      <c r="AD451" t="s">
        <v>5615</v>
      </c>
      <c r="AE451" t="s">
        <v>5616</v>
      </c>
      <c r="AF451" t="s">
        <v>5617</v>
      </c>
    </row>
    <row r="452" spans="1:32" x14ac:dyDescent="0.25">
      <c r="A452" t="s">
        <v>5608</v>
      </c>
      <c r="B452" t="s">
        <v>5606</v>
      </c>
      <c r="C452" t="s">
        <v>1029</v>
      </c>
      <c r="D452" t="s">
        <v>539</v>
      </c>
      <c r="E452" s="16">
        <v>33171</v>
      </c>
      <c r="F452" t="s">
        <v>5607</v>
      </c>
      <c r="G452" t="s">
        <v>209</v>
      </c>
      <c r="H452" t="s">
        <v>231</v>
      </c>
      <c r="I452" t="s">
        <v>5609</v>
      </c>
      <c r="J452" t="s">
        <v>296</v>
      </c>
      <c r="K452" t="s">
        <v>574</v>
      </c>
      <c r="L452" t="s">
        <v>575</v>
      </c>
      <c r="M452" t="s">
        <v>767</v>
      </c>
      <c r="N452" t="s">
        <v>5610</v>
      </c>
      <c r="O452" t="s">
        <v>301</v>
      </c>
      <c r="P452" t="s">
        <v>578</v>
      </c>
      <c r="Q452" t="s">
        <v>5611</v>
      </c>
      <c r="R452" s="16">
        <v>42927</v>
      </c>
      <c r="S452">
        <v>2</v>
      </c>
      <c r="T452">
        <v>2000</v>
      </c>
      <c r="U452" t="s">
        <v>767</v>
      </c>
      <c r="V452" t="s">
        <v>581</v>
      </c>
      <c r="W452" t="s">
        <v>619</v>
      </c>
      <c r="X452" t="s">
        <v>617</v>
      </c>
      <c r="Y452" t="s">
        <v>617</v>
      </c>
      <c r="Z452" t="s">
        <v>582</v>
      </c>
      <c r="AA452" t="s">
        <v>5612</v>
      </c>
      <c r="AB452" t="s">
        <v>5613</v>
      </c>
      <c r="AC452" t="s">
        <v>5614</v>
      </c>
      <c r="AD452" t="s">
        <v>5615</v>
      </c>
      <c r="AE452" t="s">
        <v>5616</v>
      </c>
      <c r="AF452" t="s">
        <v>5617</v>
      </c>
    </row>
    <row r="453" spans="1:32" x14ac:dyDescent="0.25">
      <c r="A453" t="s">
        <v>5620</v>
      </c>
      <c r="B453" t="s">
        <v>5618</v>
      </c>
      <c r="C453" t="s">
        <v>1984</v>
      </c>
      <c r="D453" t="s">
        <v>538</v>
      </c>
      <c r="E453" s="16">
        <v>35985</v>
      </c>
      <c r="F453" t="s">
        <v>5619</v>
      </c>
      <c r="G453" t="s">
        <v>197</v>
      </c>
      <c r="H453" t="s">
        <v>611</v>
      </c>
      <c r="I453" t="s">
        <v>5621</v>
      </c>
      <c r="J453" t="s">
        <v>296</v>
      </c>
      <c r="K453" t="s">
        <v>574</v>
      </c>
      <c r="L453" t="s">
        <v>575</v>
      </c>
      <c r="M453" t="s">
        <v>764</v>
      </c>
      <c r="N453" t="s">
        <v>5622</v>
      </c>
      <c r="O453" t="s">
        <v>300</v>
      </c>
      <c r="P453" t="s">
        <v>649</v>
      </c>
      <c r="Q453" t="s">
        <v>5623</v>
      </c>
      <c r="R453" s="16">
        <v>43271</v>
      </c>
      <c r="S453" t="s">
        <v>617</v>
      </c>
      <c r="T453">
        <v>500</v>
      </c>
      <c r="U453" t="s">
        <v>633</v>
      </c>
      <c r="V453" t="s">
        <v>581</v>
      </c>
      <c r="W453" t="s">
        <v>619</v>
      </c>
      <c r="X453" t="s">
        <v>617</v>
      </c>
      <c r="Y453" t="s">
        <v>617</v>
      </c>
      <c r="Z453" t="s">
        <v>582</v>
      </c>
      <c r="AA453" t="s">
        <v>5624</v>
      </c>
      <c r="AB453" t="s">
        <v>5625</v>
      </c>
      <c r="AC453" t="s">
        <v>5626</v>
      </c>
      <c r="AD453" t="s">
        <v>5627</v>
      </c>
      <c r="AE453" t="s">
        <v>5628</v>
      </c>
      <c r="AF453" t="s">
        <v>5629</v>
      </c>
    </row>
    <row r="454" spans="1:32" x14ac:dyDescent="0.25">
      <c r="A454" t="s">
        <v>105</v>
      </c>
      <c r="B454" t="s">
        <v>5107</v>
      </c>
      <c r="C454" t="s">
        <v>5630</v>
      </c>
      <c r="D454" t="s">
        <v>539</v>
      </c>
      <c r="E454" s="16">
        <v>30782</v>
      </c>
      <c r="F454" t="s">
        <v>165</v>
      </c>
      <c r="G454" t="s">
        <v>382</v>
      </c>
      <c r="H454" t="s">
        <v>382</v>
      </c>
      <c r="I454" t="s">
        <v>268</v>
      </c>
      <c r="J454" t="s">
        <v>296</v>
      </c>
      <c r="K454" t="s">
        <v>574</v>
      </c>
      <c r="L454" t="s">
        <v>575</v>
      </c>
      <c r="M454" t="s">
        <v>764</v>
      </c>
      <c r="N454" t="s">
        <v>5631</v>
      </c>
      <c r="O454" t="s">
        <v>300</v>
      </c>
      <c r="P454" t="s">
        <v>615</v>
      </c>
      <c r="Q454" t="s">
        <v>5632</v>
      </c>
      <c r="R454" s="16">
        <v>40806</v>
      </c>
      <c r="S454">
        <v>6</v>
      </c>
      <c r="T454">
        <v>6000</v>
      </c>
      <c r="U454" t="s">
        <v>764</v>
      </c>
      <c r="V454" t="s">
        <v>618</v>
      </c>
      <c r="W454" t="s">
        <v>582</v>
      </c>
      <c r="X454" s="16">
        <v>42106</v>
      </c>
      <c r="Y454" t="s">
        <v>2413</v>
      </c>
      <c r="Z454" t="s">
        <v>582</v>
      </c>
      <c r="AA454" t="s">
        <v>5633</v>
      </c>
      <c r="AB454" t="s">
        <v>314</v>
      </c>
      <c r="AC454" t="s">
        <v>5634</v>
      </c>
      <c r="AD454" t="s">
        <v>5635</v>
      </c>
      <c r="AE454" t="s">
        <v>5636</v>
      </c>
      <c r="AF454" t="s">
        <v>5637</v>
      </c>
    </row>
    <row r="455" spans="1:32" x14ac:dyDescent="0.25">
      <c r="A455" t="s">
        <v>5641</v>
      </c>
      <c r="B455" t="s">
        <v>5638</v>
      </c>
      <c r="C455" t="s">
        <v>5639</v>
      </c>
      <c r="D455" t="s">
        <v>538</v>
      </c>
      <c r="E455" s="16">
        <v>34645</v>
      </c>
      <c r="F455" t="s">
        <v>5640</v>
      </c>
      <c r="G455" t="s">
        <v>1830</v>
      </c>
      <c r="H455" t="s">
        <v>1831</v>
      </c>
      <c r="I455" t="s">
        <v>5642</v>
      </c>
      <c r="J455" t="s">
        <v>296</v>
      </c>
      <c r="K455" t="s">
        <v>574</v>
      </c>
      <c r="L455" t="s">
        <v>575</v>
      </c>
      <c r="M455" t="s">
        <v>576</v>
      </c>
      <c r="N455" t="s">
        <v>5643</v>
      </c>
      <c r="O455" t="s">
        <v>300</v>
      </c>
      <c r="P455" t="s">
        <v>578</v>
      </c>
      <c r="Q455" t="s">
        <v>5644</v>
      </c>
      <c r="R455" s="16">
        <v>42466</v>
      </c>
      <c r="S455" t="s">
        <v>617</v>
      </c>
      <c r="T455">
        <v>3000</v>
      </c>
      <c r="U455" t="s">
        <v>764</v>
      </c>
      <c r="V455" t="s">
        <v>581</v>
      </c>
      <c r="W455" t="s">
        <v>582</v>
      </c>
      <c r="X455" s="16">
        <v>42466</v>
      </c>
      <c r="Y455" t="s">
        <v>1179</v>
      </c>
      <c r="Z455" t="s">
        <v>582</v>
      </c>
      <c r="AA455" t="s">
        <v>5645</v>
      </c>
      <c r="AB455" t="s">
        <v>5646</v>
      </c>
      <c r="AC455" t="s">
        <v>5647</v>
      </c>
      <c r="AD455" t="s">
        <v>5648</v>
      </c>
      <c r="AE455" t="s">
        <v>5649</v>
      </c>
      <c r="AF455" t="s">
        <v>5650</v>
      </c>
    </row>
    <row r="456" spans="1:32" x14ac:dyDescent="0.25">
      <c r="A456" t="s">
        <v>5653</v>
      </c>
      <c r="B456" t="s">
        <v>5651</v>
      </c>
      <c r="C456" t="s">
        <v>4062</v>
      </c>
      <c r="D456" t="s">
        <v>539</v>
      </c>
      <c r="E456" s="16">
        <v>26607</v>
      </c>
      <c r="F456" t="s">
        <v>5652</v>
      </c>
      <c r="G456" t="s">
        <v>2957</v>
      </c>
      <c r="H456" t="s">
        <v>229</v>
      </c>
      <c r="I456" t="s">
        <v>5654</v>
      </c>
      <c r="J456" t="s">
        <v>297</v>
      </c>
      <c r="K456" t="s">
        <v>574</v>
      </c>
      <c r="L456" t="s">
        <v>575</v>
      </c>
      <c r="M456" t="s">
        <v>580</v>
      </c>
      <c r="N456" t="s">
        <v>5655</v>
      </c>
      <c r="O456" t="s">
        <v>300</v>
      </c>
      <c r="P456" t="s">
        <v>615</v>
      </c>
      <c r="Q456" t="s">
        <v>5656</v>
      </c>
      <c r="R456" s="16">
        <v>43296</v>
      </c>
      <c r="S456">
        <v>1</v>
      </c>
      <c r="T456">
        <v>900</v>
      </c>
      <c r="U456" t="s">
        <v>580</v>
      </c>
      <c r="V456" t="s">
        <v>618</v>
      </c>
      <c r="W456" t="s">
        <v>582</v>
      </c>
      <c r="X456" s="16">
        <v>41522</v>
      </c>
      <c r="Y456" t="s">
        <v>5657</v>
      </c>
      <c r="Z456" t="s">
        <v>582</v>
      </c>
      <c r="AA456" t="s">
        <v>5658</v>
      </c>
      <c r="AB456" t="s">
        <v>5659</v>
      </c>
      <c r="AC456" t="s">
        <v>5660</v>
      </c>
      <c r="AD456" t="s">
        <v>5661</v>
      </c>
      <c r="AE456" t="s">
        <v>5662</v>
      </c>
      <c r="AF456" t="s">
        <v>5663</v>
      </c>
    </row>
    <row r="457" spans="1:32" x14ac:dyDescent="0.25">
      <c r="A457" t="s">
        <v>5667</v>
      </c>
      <c r="B457" t="s">
        <v>5664</v>
      </c>
      <c r="C457" t="s">
        <v>5665</v>
      </c>
      <c r="D457" t="s">
        <v>539</v>
      </c>
      <c r="E457" s="16">
        <v>31128</v>
      </c>
      <c r="F457" t="s">
        <v>5666</v>
      </c>
      <c r="G457" t="s">
        <v>5173</v>
      </c>
      <c r="H457" t="s">
        <v>611</v>
      </c>
      <c r="I457" t="s">
        <v>5668</v>
      </c>
      <c r="J457" t="s">
        <v>297</v>
      </c>
      <c r="K457" t="s">
        <v>574</v>
      </c>
      <c r="L457" t="s">
        <v>575</v>
      </c>
      <c r="M457" t="s">
        <v>580</v>
      </c>
      <c r="N457" t="s">
        <v>5669</v>
      </c>
      <c r="O457" t="s">
        <v>301</v>
      </c>
      <c r="P457" t="s">
        <v>615</v>
      </c>
      <c r="Q457" t="s">
        <v>5670</v>
      </c>
      <c r="R457" s="16">
        <v>43132</v>
      </c>
      <c r="S457" t="s">
        <v>617</v>
      </c>
      <c r="T457">
        <v>6000</v>
      </c>
      <c r="U457" t="s">
        <v>767</v>
      </c>
      <c r="V457" t="s">
        <v>581</v>
      </c>
      <c r="W457" t="s">
        <v>582</v>
      </c>
      <c r="X457" s="16">
        <v>43141</v>
      </c>
      <c r="Y457" t="s">
        <v>5671</v>
      </c>
      <c r="Z457" t="s">
        <v>582</v>
      </c>
      <c r="AA457" t="s">
        <v>5672</v>
      </c>
      <c r="AB457" t="s">
        <v>5673</v>
      </c>
      <c r="AC457" t="s">
        <v>5674</v>
      </c>
      <c r="AD457" t="s">
        <v>5675</v>
      </c>
      <c r="AE457" t="s">
        <v>5676</v>
      </c>
      <c r="AF457" t="s">
        <v>5677</v>
      </c>
    </row>
    <row r="458" spans="1:32" x14ac:dyDescent="0.25">
      <c r="A458" t="s">
        <v>5679</v>
      </c>
      <c r="B458" t="s">
        <v>1151</v>
      </c>
      <c r="C458" t="s">
        <v>862</v>
      </c>
      <c r="D458" t="s">
        <v>538</v>
      </c>
      <c r="E458" s="16">
        <v>28983</v>
      </c>
      <c r="F458" t="s">
        <v>5678</v>
      </c>
      <c r="G458" t="s">
        <v>5173</v>
      </c>
      <c r="H458" t="s">
        <v>611</v>
      </c>
      <c r="I458" t="s">
        <v>5668</v>
      </c>
      <c r="J458" t="s">
        <v>296</v>
      </c>
      <c r="K458" t="s">
        <v>574</v>
      </c>
      <c r="L458" t="s">
        <v>575</v>
      </c>
      <c r="M458" t="s">
        <v>764</v>
      </c>
      <c r="N458" t="s">
        <v>5680</v>
      </c>
      <c r="O458" t="s">
        <v>301</v>
      </c>
      <c r="P458" t="s">
        <v>615</v>
      </c>
      <c r="Q458" t="s">
        <v>5681</v>
      </c>
      <c r="R458" s="16">
        <v>43141</v>
      </c>
      <c r="S458" t="s">
        <v>617</v>
      </c>
      <c r="T458">
        <v>5000</v>
      </c>
      <c r="U458" t="s">
        <v>764</v>
      </c>
      <c r="V458" t="s">
        <v>581</v>
      </c>
      <c r="W458" t="s">
        <v>582</v>
      </c>
      <c r="X458" s="16">
        <v>43141</v>
      </c>
      <c r="Y458" t="s">
        <v>5682</v>
      </c>
      <c r="Z458" t="s">
        <v>582</v>
      </c>
      <c r="AA458" t="s">
        <v>5683</v>
      </c>
      <c r="AB458" t="s">
        <v>5684</v>
      </c>
      <c r="AC458" t="s">
        <v>5685</v>
      </c>
      <c r="AD458" t="s">
        <v>5686</v>
      </c>
      <c r="AE458" t="s">
        <v>5687</v>
      </c>
      <c r="AF458" t="s">
        <v>5688</v>
      </c>
    </row>
    <row r="459" spans="1:32" x14ac:dyDescent="0.25">
      <c r="A459" t="s">
        <v>128</v>
      </c>
      <c r="B459" t="s">
        <v>5689</v>
      </c>
      <c r="C459" t="s">
        <v>5690</v>
      </c>
      <c r="D459" t="s">
        <v>538</v>
      </c>
      <c r="E459" s="16">
        <v>35083</v>
      </c>
      <c r="F459" t="s">
        <v>188</v>
      </c>
      <c r="G459" t="s">
        <v>223</v>
      </c>
      <c r="H459" t="s">
        <v>851</v>
      </c>
      <c r="I459" t="s">
        <v>291</v>
      </c>
      <c r="J459" t="s">
        <v>295</v>
      </c>
      <c r="K459" t="s">
        <v>574</v>
      </c>
      <c r="L459" t="s">
        <v>575</v>
      </c>
      <c r="M459" t="s">
        <v>723</v>
      </c>
      <c r="N459" t="s">
        <v>51</v>
      </c>
      <c r="O459" t="s">
        <v>300</v>
      </c>
      <c r="P459" t="s">
        <v>578</v>
      </c>
      <c r="Q459" t="s">
        <v>5691</v>
      </c>
      <c r="R459" s="16">
        <v>42795</v>
      </c>
      <c r="S459" t="s">
        <v>617</v>
      </c>
      <c r="T459">
        <v>1500</v>
      </c>
      <c r="U459" t="s">
        <v>764</v>
      </c>
      <c r="V459" t="s">
        <v>724</v>
      </c>
      <c r="W459" t="s">
        <v>619</v>
      </c>
      <c r="X459" t="s">
        <v>617</v>
      </c>
      <c r="Y459" t="s">
        <v>617</v>
      </c>
      <c r="Z459" t="s">
        <v>582</v>
      </c>
      <c r="AA459" t="s">
        <v>5692</v>
      </c>
      <c r="AB459" t="s">
        <v>5693</v>
      </c>
      <c r="AC459" t="s">
        <v>5694</v>
      </c>
      <c r="AD459" t="s">
        <v>5695</v>
      </c>
      <c r="AE459" t="s">
        <v>5696</v>
      </c>
      <c r="AF459" t="s">
        <v>5697</v>
      </c>
    </row>
    <row r="460" spans="1:32" x14ac:dyDescent="0.25">
      <c r="A460" t="s">
        <v>5701</v>
      </c>
      <c r="B460" t="s">
        <v>5698</v>
      </c>
      <c r="C460" t="s">
        <v>5699</v>
      </c>
      <c r="D460" t="s">
        <v>539</v>
      </c>
      <c r="E460" s="16">
        <v>30922</v>
      </c>
      <c r="F460" t="s">
        <v>5700</v>
      </c>
      <c r="G460" t="s">
        <v>630</v>
      </c>
      <c r="H460" t="s">
        <v>631</v>
      </c>
      <c r="I460" t="s">
        <v>5702</v>
      </c>
      <c r="J460" t="s">
        <v>296</v>
      </c>
      <c r="K460" t="s">
        <v>574</v>
      </c>
      <c r="L460" t="s">
        <v>575</v>
      </c>
      <c r="M460" t="s">
        <v>723</v>
      </c>
      <c r="N460" t="s">
        <v>5703</v>
      </c>
      <c r="O460" t="s">
        <v>300</v>
      </c>
      <c r="P460" t="s">
        <v>578</v>
      </c>
      <c r="Q460" t="s">
        <v>5704</v>
      </c>
      <c r="R460" s="16">
        <v>41641</v>
      </c>
      <c r="S460">
        <v>1</v>
      </c>
      <c r="T460">
        <v>2600</v>
      </c>
      <c r="U460" t="s">
        <v>764</v>
      </c>
      <c r="V460" t="s">
        <v>581</v>
      </c>
      <c r="W460" t="s">
        <v>582</v>
      </c>
      <c r="X460" s="16">
        <v>42000</v>
      </c>
      <c r="Y460" t="s">
        <v>5705</v>
      </c>
      <c r="Z460" t="s">
        <v>582</v>
      </c>
      <c r="AA460" t="s">
        <v>5706</v>
      </c>
      <c r="AB460" t="s">
        <v>5707</v>
      </c>
      <c r="AC460" t="s">
        <v>5708</v>
      </c>
      <c r="AD460" t="s">
        <v>5709</v>
      </c>
      <c r="AE460" t="s">
        <v>5710</v>
      </c>
      <c r="AF460" t="s">
        <v>5711</v>
      </c>
    </row>
    <row r="461" spans="1:32" x14ac:dyDescent="0.25">
      <c r="A461" t="s">
        <v>5715</v>
      </c>
      <c r="B461" t="s">
        <v>5712</v>
      </c>
      <c r="C461" t="s">
        <v>5713</v>
      </c>
      <c r="D461" t="s">
        <v>539</v>
      </c>
      <c r="E461" s="16">
        <v>31208</v>
      </c>
      <c r="F461" t="s">
        <v>5714</v>
      </c>
      <c r="G461" t="s">
        <v>5716</v>
      </c>
      <c r="H461" t="s">
        <v>382</v>
      </c>
      <c r="I461" t="s">
        <v>5717</v>
      </c>
      <c r="J461" t="s">
        <v>295</v>
      </c>
      <c r="K461" t="s">
        <v>574</v>
      </c>
      <c r="L461" t="s">
        <v>1045</v>
      </c>
      <c r="M461" t="s">
        <v>580</v>
      </c>
      <c r="N461" t="s">
        <v>5718</v>
      </c>
      <c r="O461" t="s">
        <v>300</v>
      </c>
      <c r="P461" t="s">
        <v>649</v>
      </c>
      <c r="Q461" t="s">
        <v>5719</v>
      </c>
      <c r="R461" s="16">
        <v>41514</v>
      </c>
      <c r="S461">
        <v>1</v>
      </c>
      <c r="T461">
        <v>900</v>
      </c>
      <c r="U461" t="s">
        <v>633</v>
      </c>
      <c r="V461" t="s">
        <v>618</v>
      </c>
      <c r="W461" t="s">
        <v>582</v>
      </c>
      <c r="X461" s="16">
        <v>41514</v>
      </c>
      <c r="Y461" t="s">
        <v>5720</v>
      </c>
      <c r="Z461" t="s">
        <v>582</v>
      </c>
      <c r="AA461" t="s">
        <v>5721</v>
      </c>
      <c r="AB461" t="s">
        <v>5722</v>
      </c>
      <c r="AC461" t="s">
        <v>5723</v>
      </c>
      <c r="AD461" t="s">
        <v>5724</v>
      </c>
      <c r="AE461" t="s">
        <v>5725</v>
      </c>
      <c r="AF461" t="s">
        <v>5726</v>
      </c>
    </row>
    <row r="462" spans="1:32" x14ac:dyDescent="0.25">
      <c r="A462" t="s">
        <v>5730</v>
      </c>
      <c r="B462" t="s">
        <v>5727</v>
      </c>
      <c r="C462" t="s">
        <v>5728</v>
      </c>
      <c r="D462" t="s">
        <v>539</v>
      </c>
      <c r="E462" s="16">
        <v>31562</v>
      </c>
      <c r="F462" t="s">
        <v>5729</v>
      </c>
      <c r="G462" t="s">
        <v>206</v>
      </c>
      <c r="H462" t="s">
        <v>851</v>
      </c>
      <c r="I462" t="s">
        <v>5731</v>
      </c>
      <c r="J462" t="s">
        <v>297</v>
      </c>
      <c r="K462" t="s">
        <v>574</v>
      </c>
      <c r="L462" t="s">
        <v>575</v>
      </c>
      <c r="M462" t="s">
        <v>613</v>
      </c>
      <c r="N462" t="s">
        <v>5732</v>
      </c>
      <c r="O462" t="s">
        <v>300</v>
      </c>
      <c r="P462" t="s">
        <v>649</v>
      </c>
      <c r="Q462" t="s">
        <v>5733</v>
      </c>
      <c r="R462" s="16">
        <v>43181</v>
      </c>
      <c r="S462">
        <v>2</v>
      </c>
      <c r="T462">
        <v>4000</v>
      </c>
      <c r="U462" t="s">
        <v>576</v>
      </c>
      <c r="V462" t="s">
        <v>618</v>
      </c>
      <c r="W462" t="s">
        <v>582</v>
      </c>
      <c r="X462" s="16">
        <v>42451</v>
      </c>
      <c r="Y462" t="s">
        <v>920</v>
      </c>
      <c r="Z462" t="s">
        <v>582</v>
      </c>
      <c r="AA462" t="s">
        <v>5734</v>
      </c>
      <c r="AB462" t="s">
        <v>5735</v>
      </c>
      <c r="AC462" t="s">
        <v>5736</v>
      </c>
      <c r="AD462" t="s">
        <v>5737</v>
      </c>
      <c r="AE462" t="s">
        <v>5738</v>
      </c>
      <c r="AF462" t="s">
        <v>5739</v>
      </c>
    </row>
    <row r="463" spans="1:32" x14ac:dyDescent="0.25">
      <c r="A463" t="s">
        <v>5743</v>
      </c>
      <c r="B463" t="s">
        <v>5740</v>
      </c>
      <c r="C463" t="s">
        <v>5741</v>
      </c>
      <c r="D463" t="s">
        <v>539</v>
      </c>
      <c r="E463" s="16">
        <v>35844</v>
      </c>
      <c r="F463" t="s">
        <v>5742</v>
      </c>
      <c r="G463" t="s">
        <v>200</v>
      </c>
      <c r="H463" t="s">
        <v>228</v>
      </c>
      <c r="I463" t="s">
        <v>5744</v>
      </c>
      <c r="J463" t="s">
        <v>296</v>
      </c>
      <c r="K463" t="s">
        <v>574</v>
      </c>
      <c r="L463" t="s">
        <v>1268</v>
      </c>
      <c r="M463" t="s">
        <v>767</v>
      </c>
      <c r="N463" t="s">
        <v>5740</v>
      </c>
      <c r="O463" t="s">
        <v>300</v>
      </c>
      <c r="P463" t="s">
        <v>578</v>
      </c>
      <c r="Q463" t="s">
        <v>5745</v>
      </c>
      <c r="R463" s="16">
        <v>43040</v>
      </c>
      <c r="S463" t="s">
        <v>617</v>
      </c>
      <c r="T463">
        <v>0</v>
      </c>
      <c r="U463" t="s">
        <v>767</v>
      </c>
      <c r="V463" t="s">
        <v>667</v>
      </c>
      <c r="W463" t="s">
        <v>582</v>
      </c>
      <c r="X463" s="16">
        <v>43243</v>
      </c>
      <c r="Y463" t="s">
        <v>651</v>
      </c>
      <c r="Z463" t="s">
        <v>582</v>
      </c>
      <c r="AA463" t="s">
        <v>5746</v>
      </c>
      <c r="AB463" t="s">
        <v>5747</v>
      </c>
      <c r="AC463" t="s">
        <v>5748</v>
      </c>
      <c r="AD463" t="s">
        <v>5749</v>
      </c>
      <c r="AE463" t="s">
        <v>5750</v>
      </c>
      <c r="AF463" t="s">
        <v>5751</v>
      </c>
    </row>
    <row r="464" spans="1:32" x14ac:dyDescent="0.25">
      <c r="A464" t="s">
        <v>498</v>
      </c>
      <c r="B464" t="s">
        <v>2744</v>
      </c>
      <c r="C464" t="s">
        <v>5752</v>
      </c>
      <c r="D464" t="s">
        <v>539</v>
      </c>
      <c r="E464" s="16">
        <v>34625</v>
      </c>
      <c r="F464" t="s">
        <v>5753</v>
      </c>
      <c r="G464" t="s">
        <v>196</v>
      </c>
      <c r="H464" t="s">
        <v>226</v>
      </c>
      <c r="I464" t="s">
        <v>5754</v>
      </c>
      <c r="J464" t="s">
        <v>297</v>
      </c>
      <c r="K464" t="s">
        <v>574</v>
      </c>
      <c r="L464" t="s">
        <v>5755</v>
      </c>
      <c r="M464" t="s">
        <v>764</v>
      </c>
      <c r="N464" t="s">
        <v>5756</v>
      </c>
      <c r="O464" t="s">
        <v>300</v>
      </c>
      <c r="P464" t="s">
        <v>578</v>
      </c>
      <c r="Q464" t="s">
        <v>5757</v>
      </c>
      <c r="R464" s="16">
        <v>42996</v>
      </c>
      <c r="S464" t="s">
        <v>617</v>
      </c>
      <c r="T464">
        <v>3000</v>
      </c>
      <c r="U464" t="s">
        <v>767</v>
      </c>
      <c r="V464" t="s">
        <v>581</v>
      </c>
      <c r="W464" t="s">
        <v>582</v>
      </c>
      <c r="X464" s="16">
        <v>43269</v>
      </c>
      <c r="Y464" t="s">
        <v>5758</v>
      </c>
      <c r="Z464" t="s">
        <v>582</v>
      </c>
      <c r="AA464" t="s">
        <v>5759</v>
      </c>
      <c r="AB464" t="s">
        <v>5760</v>
      </c>
      <c r="AC464" t="s">
        <v>5761</v>
      </c>
      <c r="AD464" t="s">
        <v>5762</v>
      </c>
      <c r="AE464" t="s">
        <v>5763</v>
      </c>
      <c r="AF464" t="s">
        <v>5764</v>
      </c>
    </row>
    <row r="465" spans="1:32" x14ac:dyDescent="0.25">
      <c r="A465" t="s">
        <v>487</v>
      </c>
      <c r="B465" t="s">
        <v>5765</v>
      </c>
      <c r="C465" t="s">
        <v>5766</v>
      </c>
      <c r="D465" t="s">
        <v>538</v>
      </c>
      <c r="E465" s="16">
        <v>23835</v>
      </c>
      <c r="F465" t="s">
        <v>5767</v>
      </c>
      <c r="G465" t="s">
        <v>486</v>
      </c>
      <c r="H465" t="s">
        <v>382</v>
      </c>
      <c r="I465" t="s">
        <v>5768</v>
      </c>
      <c r="J465" t="s">
        <v>297</v>
      </c>
      <c r="K465" t="s">
        <v>574</v>
      </c>
      <c r="L465" t="s">
        <v>575</v>
      </c>
      <c r="M465" t="s">
        <v>613</v>
      </c>
      <c r="N465" t="s">
        <v>5769</v>
      </c>
      <c r="O465" t="s">
        <v>300</v>
      </c>
      <c r="P465" t="s">
        <v>649</v>
      </c>
      <c r="Q465" t="s">
        <v>5770</v>
      </c>
      <c r="R465" s="16">
        <v>42602</v>
      </c>
      <c r="S465" t="s">
        <v>617</v>
      </c>
      <c r="T465">
        <v>3000</v>
      </c>
      <c r="U465" t="s">
        <v>723</v>
      </c>
      <c r="V465" t="s">
        <v>581</v>
      </c>
      <c r="W465" t="s">
        <v>582</v>
      </c>
      <c r="X465" s="16">
        <v>43095</v>
      </c>
      <c r="Y465" t="s">
        <v>920</v>
      </c>
      <c r="Z465" t="s">
        <v>582</v>
      </c>
      <c r="AA465" t="s">
        <v>5771</v>
      </c>
      <c r="AB465" t="s">
        <v>5772</v>
      </c>
      <c r="AC465" t="s">
        <v>5773</v>
      </c>
      <c r="AD465" t="s">
        <v>5774</v>
      </c>
      <c r="AE465" t="s">
        <v>5775</v>
      </c>
      <c r="AF465" t="s">
        <v>5776</v>
      </c>
    </row>
    <row r="466" spans="1:32" x14ac:dyDescent="0.25">
      <c r="A466" t="s">
        <v>5780</v>
      </c>
      <c r="B466" t="s">
        <v>5777</v>
      </c>
      <c r="C466" t="s">
        <v>5778</v>
      </c>
      <c r="D466" t="s">
        <v>539</v>
      </c>
      <c r="E466" s="16">
        <v>32874</v>
      </c>
      <c r="F466" t="s">
        <v>5779</v>
      </c>
      <c r="G466" t="s">
        <v>401</v>
      </c>
      <c r="H466" t="s">
        <v>201</v>
      </c>
      <c r="I466" t="s">
        <v>5781</v>
      </c>
      <c r="J466" t="s">
        <v>295</v>
      </c>
      <c r="K466" t="s">
        <v>574</v>
      </c>
      <c r="L466" t="s">
        <v>575</v>
      </c>
      <c r="M466" t="s">
        <v>580</v>
      </c>
      <c r="N466" t="s">
        <v>5782</v>
      </c>
      <c r="O466" t="s">
        <v>300</v>
      </c>
      <c r="P466" t="s">
        <v>578</v>
      </c>
      <c r="Q466" t="s">
        <v>5783</v>
      </c>
      <c r="R466" s="16">
        <v>40049</v>
      </c>
      <c r="S466" t="s">
        <v>617</v>
      </c>
      <c r="T466">
        <v>1000</v>
      </c>
      <c r="U466" t="s">
        <v>580</v>
      </c>
      <c r="V466" t="s">
        <v>581</v>
      </c>
      <c r="W466" t="s">
        <v>582</v>
      </c>
      <c r="X466" s="16">
        <v>42077</v>
      </c>
      <c r="Y466" t="s">
        <v>651</v>
      </c>
      <c r="Z466" t="s">
        <v>582</v>
      </c>
      <c r="AA466" t="s">
        <v>5784</v>
      </c>
      <c r="AB466" t="s">
        <v>5785</v>
      </c>
      <c r="AC466" t="s">
        <v>5786</v>
      </c>
      <c r="AD466" t="s">
        <v>5787</v>
      </c>
      <c r="AE466" t="s">
        <v>5788</v>
      </c>
      <c r="AF466" t="s">
        <v>5789</v>
      </c>
    </row>
    <row r="467" spans="1:32" x14ac:dyDescent="0.25">
      <c r="A467" t="s">
        <v>5791</v>
      </c>
      <c r="B467" t="s">
        <v>4099</v>
      </c>
      <c r="C467" t="s">
        <v>5790</v>
      </c>
      <c r="D467" t="s">
        <v>539</v>
      </c>
      <c r="E467" s="16">
        <v>29473</v>
      </c>
      <c r="F467" t="s">
        <v>4101</v>
      </c>
      <c r="G467" t="s">
        <v>382</v>
      </c>
      <c r="H467" t="s">
        <v>382</v>
      </c>
      <c r="I467" t="s">
        <v>4103</v>
      </c>
      <c r="J467" t="s">
        <v>296</v>
      </c>
      <c r="K467" t="s">
        <v>574</v>
      </c>
      <c r="L467" t="s">
        <v>575</v>
      </c>
      <c r="M467" t="s">
        <v>633</v>
      </c>
      <c r="N467" t="s">
        <v>5792</v>
      </c>
      <c r="O467" t="s">
        <v>300</v>
      </c>
      <c r="P467" t="s">
        <v>578</v>
      </c>
      <c r="Q467" t="s">
        <v>5793</v>
      </c>
      <c r="R467" s="16">
        <v>40331</v>
      </c>
      <c r="S467" t="s">
        <v>617</v>
      </c>
      <c r="T467">
        <v>1000</v>
      </c>
      <c r="U467" t="s">
        <v>580</v>
      </c>
      <c r="V467" t="s">
        <v>581</v>
      </c>
      <c r="W467" t="s">
        <v>582</v>
      </c>
      <c r="X467" t="s">
        <v>617</v>
      </c>
      <c r="Y467" t="s">
        <v>651</v>
      </c>
      <c r="Z467" t="s">
        <v>582</v>
      </c>
      <c r="AA467" t="s">
        <v>5794</v>
      </c>
      <c r="AB467" t="s">
        <v>5795</v>
      </c>
      <c r="AC467" t="s">
        <v>5796</v>
      </c>
      <c r="AD467" t="s">
        <v>5797</v>
      </c>
      <c r="AE467" t="s">
        <v>5798</v>
      </c>
      <c r="AF467" t="s">
        <v>5799</v>
      </c>
    </row>
    <row r="468" spans="1:32" x14ac:dyDescent="0.25">
      <c r="A468" t="s">
        <v>5780</v>
      </c>
      <c r="B468" t="s">
        <v>5777</v>
      </c>
      <c r="C468" t="s">
        <v>5778</v>
      </c>
      <c r="D468" t="s">
        <v>539</v>
      </c>
      <c r="E468" s="16">
        <v>32874</v>
      </c>
      <c r="F468" t="s">
        <v>5779</v>
      </c>
      <c r="G468" t="s">
        <v>401</v>
      </c>
      <c r="H468" t="s">
        <v>201</v>
      </c>
      <c r="I468" t="s">
        <v>5781</v>
      </c>
      <c r="J468" t="s">
        <v>295</v>
      </c>
      <c r="K468" t="s">
        <v>574</v>
      </c>
      <c r="L468" t="s">
        <v>575</v>
      </c>
      <c r="M468" t="s">
        <v>580</v>
      </c>
      <c r="N468" t="s">
        <v>5782</v>
      </c>
      <c r="O468" t="s">
        <v>300</v>
      </c>
      <c r="P468" t="s">
        <v>578</v>
      </c>
      <c r="Q468" t="s">
        <v>5783</v>
      </c>
      <c r="R468" s="16">
        <v>40049</v>
      </c>
      <c r="S468" t="s">
        <v>617</v>
      </c>
      <c r="T468">
        <v>1000</v>
      </c>
      <c r="U468" t="s">
        <v>580</v>
      </c>
      <c r="V468" t="s">
        <v>581</v>
      </c>
      <c r="W468" t="s">
        <v>582</v>
      </c>
      <c r="X468" s="16">
        <v>42077</v>
      </c>
      <c r="Y468" t="s">
        <v>651</v>
      </c>
      <c r="Z468" t="s">
        <v>582</v>
      </c>
      <c r="AA468" t="s">
        <v>5784</v>
      </c>
      <c r="AB468" t="s">
        <v>5785</v>
      </c>
      <c r="AC468" t="s">
        <v>5786</v>
      </c>
      <c r="AD468" t="s">
        <v>5787</v>
      </c>
      <c r="AE468" t="s">
        <v>5788</v>
      </c>
      <c r="AF468" t="s">
        <v>5789</v>
      </c>
    </row>
    <row r="469" spans="1:32" x14ac:dyDescent="0.25">
      <c r="A469" t="s">
        <v>123</v>
      </c>
      <c r="B469" t="s">
        <v>5800</v>
      </c>
      <c r="C469" t="s">
        <v>5801</v>
      </c>
      <c r="D469" t="s">
        <v>539</v>
      </c>
      <c r="E469" s="16">
        <v>31685</v>
      </c>
      <c r="F469" t="s">
        <v>183</v>
      </c>
      <c r="G469" t="s">
        <v>219</v>
      </c>
      <c r="H469" t="s">
        <v>226</v>
      </c>
      <c r="I469" t="s">
        <v>286</v>
      </c>
      <c r="J469" t="s">
        <v>295</v>
      </c>
      <c r="K469" t="s">
        <v>574</v>
      </c>
      <c r="L469" t="s">
        <v>575</v>
      </c>
      <c r="M469" t="s">
        <v>633</v>
      </c>
      <c r="N469" t="s">
        <v>5802</v>
      </c>
      <c r="O469" t="s">
        <v>300</v>
      </c>
      <c r="P469" t="s">
        <v>615</v>
      </c>
      <c r="Q469" t="s">
        <v>5803</v>
      </c>
      <c r="R469" s="16">
        <v>41871</v>
      </c>
      <c r="S469">
        <v>2</v>
      </c>
      <c r="T469">
        <v>6000</v>
      </c>
      <c r="U469" t="s">
        <v>633</v>
      </c>
      <c r="V469" t="s">
        <v>618</v>
      </c>
      <c r="W469" t="s">
        <v>582</v>
      </c>
      <c r="X469" t="s">
        <v>617</v>
      </c>
      <c r="Y469" t="s">
        <v>651</v>
      </c>
      <c r="Z469" t="s">
        <v>582</v>
      </c>
      <c r="AA469" t="s">
        <v>5804</v>
      </c>
      <c r="AB469" t="s">
        <v>5805</v>
      </c>
      <c r="AC469" t="s">
        <v>5806</v>
      </c>
      <c r="AD469" t="s">
        <v>5807</v>
      </c>
      <c r="AE469" t="s">
        <v>5808</v>
      </c>
      <c r="AF469" t="s">
        <v>5809</v>
      </c>
    </row>
    <row r="470" spans="1:32" x14ac:dyDescent="0.25">
      <c r="A470" t="s">
        <v>5813</v>
      </c>
      <c r="B470" t="s">
        <v>5810</v>
      </c>
      <c r="C470" t="s">
        <v>5811</v>
      </c>
      <c r="D470" t="s">
        <v>538</v>
      </c>
      <c r="E470" s="16">
        <v>35770</v>
      </c>
      <c r="F470" t="s">
        <v>5812</v>
      </c>
      <c r="G470" t="s">
        <v>5814</v>
      </c>
      <c r="H470" t="s">
        <v>1831</v>
      </c>
      <c r="I470" t="s">
        <v>5815</v>
      </c>
      <c r="J470" t="s">
        <v>295</v>
      </c>
      <c r="K470" t="s">
        <v>574</v>
      </c>
      <c r="L470" t="s">
        <v>575</v>
      </c>
      <c r="M470" t="s">
        <v>723</v>
      </c>
      <c r="N470" t="s">
        <v>5816</v>
      </c>
      <c r="O470" t="s">
        <v>300</v>
      </c>
      <c r="P470" t="s">
        <v>578</v>
      </c>
      <c r="Q470" t="s">
        <v>5817</v>
      </c>
      <c r="R470" s="16">
        <v>42594</v>
      </c>
      <c r="S470">
        <v>1</v>
      </c>
      <c r="T470">
        <v>1900</v>
      </c>
      <c r="U470" t="s">
        <v>723</v>
      </c>
      <c r="V470" t="s">
        <v>724</v>
      </c>
      <c r="W470" t="s">
        <v>619</v>
      </c>
      <c r="X470" t="s">
        <v>617</v>
      </c>
      <c r="Y470" t="s">
        <v>617</v>
      </c>
      <c r="Z470" t="s">
        <v>582</v>
      </c>
      <c r="AA470" t="s">
        <v>5818</v>
      </c>
      <c r="AB470" t="s">
        <v>5819</v>
      </c>
      <c r="AC470" t="s">
        <v>5820</v>
      </c>
      <c r="AD470" t="s">
        <v>5821</v>
      </c>
      <c r="AE470" t="s">
        <v>5822</v>
      </c>
      <c r="AF470" t="s">
        <v>5823</v>
      </c>
    </row>
    <row r="471" spans="1:32" x14ac:dyDescent="0.25">
      <c r="A471" t="s">
        <v>5827</v>
      </c>
      <c r="B471" t="s">
        <v>5824</v>
      </c>
      <c r="C471" t="s">
        <v>5825</v>
      </c>
      <c r="D471" t="s">
        <v>539</v>
      </c>
      <c r="E471" s="16">
        <v>33654</v>
      </c>
      <c r="F471" t="s">
        <v>5826</v>
      </c>
      <c r="G471" t="s">
        <v>221</v>
      </c>
      <c r="H471" t="s">
        <v>233</v>
      </c>
      <c r="I471" t="s">
        <v>5828</v>
      </c>
      <c r="J471" t="s">
        <v>296</v>
      </c>
      <c r="K471" t="s">
        <v>574</v>
      </c>
      <c r="L471" t="s">
        <v>575</v>
      </c>
      <c r="M471" t="s">
        <v>664</v>
      </c>
      <c r="N471" t="s">
        <v>5829</v>
      </c>
      <c r="O471" t="s">
        <v>300</v>
      </c>
      <c r="P471" t="s">
        <v>578</v>
      </c>
      <c r="Q471" t="s">
        <v>5830</v>
      </c>
      <c r="R471" s="16">
        <v>43327</v>
      </c>
      <c r="S471">
        <v>1</v>
      </c>
      <c r="T471">
        <v>150</v>
      </c>
      <c r="U471" t="s">
        <v>633</v>
      </c>
      <c r="V471" t="s">
        <v>667</v>
      </c>
      <c r="W471" t="s">
        <v>619</v>
      </c>
      <c r="X471" t="s">
        <v>617</v>
      </c>
      <c r="Y471" t="s">
        <v>5831</v>
      </c>
      <c r="Z471" t="s">
        <v>582</v>
      </c>
      <c r="AA471" t="s">
        <v>5832</v>
      </c>
      <c r="AB471" t="s">
        <v>5833</v>
      </c>
      <c r="AC471" t="s">
        <v>5834</v>
      </c>
      <c r="AD471" t="s">
        <v>5835</v>
      </c>
      <c r="AE471" t="s">
        <v>5836</v>
      </c>
      <c r="AF471" t="s">
        <v>5837</v>
      </c>
    </row>
    <row r="472" spans="1:32" x14ac:dyDescent="0.25">
      <c r="A472" t="s">
        <v>5840</v>
      </c>
      <c r="B472" t="s">
        <v>5838</v>
      </c>
      <c r="C472" t="s">
        <v>2447</v>
      </c>
      <c r="D472" t="s">
        <v>539</v>
      </c>
      <c r="E472" s="16">
        <v>32574</v>
      </c>
      <c r="F472" t="s">
        <v>5839</v>
      </c>
      <c r="G472" t="s">
        <v>4037</v>
      </c>
      <c r="H472" t="s">
        <v>227</v>
      </c>
      <c r="I472" t="s">
        <v>5841</v>
      </c>
      <c r="J472" t="s">
        <v>295</v>
      </c>
      <c r="K472" t="s">
        <v>574</v>
      </c>
      <c r="L472" t="s">
        <v>575</v>
      </c>
      <c r="M472" t="s">
        <v>580</v>
      </c>
      <c r="N472" t="s">
        <v>5842</v>
      </c>
      <c r="O472" t="s">
        <v>301</v>
      </c>
      <c r="P472" t="s">
        <v>649</v>
      </c>
      <c r="Q472" t="s">
        <v>5843</v>
      </c>
      <c r="R472" s="16">
        <v>42909</v>
      </c>
      <c r="S472" t="s">
        <v>617</v>
      </c>
      <c r="T472">
        <v>5000</v>
      </c>
      <c r="U472" t="s">
        <v>580</v>
      </c>
      <c r="V472" t="s">
        <v>618</v>
      </c>
      <c r="W472" t="s">
        <v>582</v>
      </c>
      <c r="X472" s="16">
        <v>41821</v>
      </c>
      <c r="Y472" t="s">
        <v>5844</v>
      </c>
      <c r="Z472" t="s">
        <v>582</v>
      </c>
      <c r="AA472" t="s">
        <v>5845</v>
      </c>
      <c r="AB472" t="s">
        <v>5846</v>
      </c>
      <c r="AC472" t="s">
        <v>5847</v>
      </c>
      <c r="AD472" t="s">
        <v>5848</v>
      </c>
      <c r="AE472" t="s">
        <v>5849</v>
      </c>
      <c r="AF472" t="s">
        <v>5850</v>
      </c>
    </row>
    <row r="473" spans="1:32" x14ac:dyDescent="0.25">
      <c r="A473" t="s">
        <v>5853</v>
      </c>
      <c r="B473" t="s">
        <v>4879</v>
      </c>
      <c r="C473" t="s">
        <v>5851</v>
      </c>
      <c r="D473" t="s">
        <v>539</v>
      </c>
      <c r="E473" s="16">
        <v>30742</v>
      </c>
      <c r="F473" t="s">
        <v>5852</v>
      </c>
      <c r="G473" t="s">
        <v>201</v>
      </c>
      <c r="H473" t="s">
        <v>201</v>
      </c>
      <c r="I473" t="s">
        <v>5854</v>
      </c>
      <c r="J473" t="s">
        <v>297</v>
      </c>
      <c r="K473" t="s">
        <v>574</v>
      </c>
      <c r="L473" t="s">
        <v>575</v>
      </c>
      <c r="M473" t="s">
        <v>664</v>
      </c>
      <c r="N473" t="s">
        <v>5855</v>
      </c>
      <c r="O473" t="s">
        <v>300</v>
      </c>
      <c r="P473" t="s">
        <v>649</v>
      </c>
      <c r="Q473" t="s">
        <v>3938</v>
      </c>
      <c r="R473" s="16">
        <v>42517</v>
      </c>
      <c r="S473">
        <v>1</v>
      </c>
      <c r="T473">
        <v>2000</v>
      </c>
      <c r="U473" t="s">
        <v>633</v>
      </c>
      <c r="V473" t="s">
        <v>581</v>
      </c>
      <c r="W473" t="s">
        <v>582</v>
      </c>
      <c r="X473" s="16">
        <v>42823</v>
      </c>
      <c r="Y473" t="s">
        <v>651</v>
      </c>
      <c r="Z473" t="s">
        <v>582</v>
      </c>
      <c r="AA473" t="s">
        <v>5856</v>
      </c>
      <c r="AB473" t="s">
        <v>5857</v>
      </c>
      <c r="AC473" t="s">
        <v>5858</v>
      </c>
      <c r="AD473" t="s">
        <v>5859</v>
      </c>
      <c r="AE473" t="s">
        <v>5860</v>
      </c>
      <c r="AF473" t="s">
        <v>5861</v>
      </c>
    </row>
    <row r="474" spans="1:32" x14ac:dyDescent="0.25">
      <c r="A474" t="s">
        <v>5864</v>
      </c>
      <c r="B474" t="s">
        <v>1554</v>
      </c>
      <c r="C474" t="s">
        <v>5862</v>
      </c>
      <c r="D474" t="s">
        <v>538</v>
      </c>
      <c r="E474" s="16">
        <v>35481</v>
      </c>
      <c r="F474" t="s">
        <v>5863</v>
      </c>
      <c r="G474" t="s">
        <v>5865</v>
      </c>
      <c r="H474" t="s">
        <v>382</v>
      </c>
      <c r="I474" t="s">
        <v>5866</v>
      </c>
      <c r="J474" t="s">
        <v>297</v>
      </c>
      <c r="K474" t="s">
        <v>574</v>
      </c>
      <c r="L474" t="s">
        <v>575</v>
      </c>
      <c r="M474" t="s">
        <v>664</v>
      </c>
      <c r="N474" t="s">
        <v>5867</v>
      </c>
      <c r="O474" t="s">
        <v>301</v>
      </c>
      <c r="P474" t="s">
        <v>649</v>
      </c>
      <c r="Q474" t="s">
        <v>5868</v>
      </c>
      <c r="R474" s="16">
        <v>41484</v>
      </c>
      <c r="S474">
        <v>1</v>
      </c>
      <c r="T474">
        <v>4000</v>
      </c>
      <c r="U474" t="s">
        <v>764</v>
      </c>
      <c r="V474" t="s">
        <v>581</v>
      </c>
      <c r="W474" t="s">
        <v>582</v>
      </c>
      <c r="X474" s="16">
        <v>42399</v>
      </c>
      <c r="Y474" t="s">
        <v>5869</v>
      </c>
      <c r="Z474" t="s">
        <v>582</v>
      </c>
      <c r="AA474" t="s">
        <v>5870</v>
      </c>
      <c r="AB474" t="s">
        <v>5871</v>
      </c>
      <c r="AC474" t="s">
        <v>5872</v>
      </c>
      <c r="AD474" t="s">
        <v>5873</v>
      </c>
      <c r="AE474" t="s">
        <v>5874</v>
      </c>
      <c r="AF474" t="s">
        <v>5875</v>
      </c>
    </row>
    <row r="475" spans="1:32" x14ac:dyDescent="0.25">
      <c r="A475" t="s">
        <v>5878</v>
      </c>
      <c r="B475" t="s">
        <v>5876</v>
      </c>
      <c r="C475" t="s">
        <v>1497</v>
      </c>
      <c r="D475" t="s">
        <v>539</v>
      </c>
      <c r="E475" s="16">
        <v>24913</v>
      </c>
      <c r="F475" t="s">
        <v>5877</v>
      </c>
      <c r="G475" t="s">
        <v>4331</v>
      </c>
      <c r="H475" t="s">
        <v>382</v>
      </c>
      <c r="I475" t="s">
        <v>5879</v>
      </c>
      <c r="J475" t="s">
        <v>295</v>
      </c>
      <c r="K475" t="s">
        <v>574</v>
      </c>
      <c r="L475" t="s">
        <v>575</v>
      </c>
      <c r="M475" t="s">
        <v>580</v>
      </c>
      <c r="N475" t="s">
        <v>5880</v>
      </c>
      <c r="O475" t="s">
        <v>302</v>
      </c>
      <c r="P475" t="s">
        <v>649</v>
      </c>
      <c r="Q475" t="s">
        <v>5881</v>
      </c>
      <c r="R475" s="16">
        <v>40612</v>
      </c>
      <c r="S475" t="s">
        <v>617</v>
      </c>
      <c r="T475">
        <v>800</v>
      </c>
      <c r="U475" t="s">
        <v>580</v>
      </c>
      <c r="V475" t="s">
        <v>581</v>
      </c>
      <c r="W475" t="s">
        <v>582</v>
      </c>
      <c r="X475" s="16">
        <v>41379</v>
      </c>
      <c r="Y475" t="s">
        <v>583</v>
      </c>
      <c r="Z475" t="s">
        <v>582</v>
      </c>
      <c r="AA475" t="s">
        <v>5882</v>
      </c>
      <c r="AB475" t="s">
        <v>5883</v>
      </c>
      <c r="AC475" t="s">
        <v>5884</v>
      </c>
      <c r="AD475" t="s">
        <v>5885</v>
      </c>
      <c r="AE475" t="s">
        <v>5886</v>
      </c>
      <c r="AF475" t="s">
        <v>5887</v>
      </c>
    </row>
    <row r="476" spans="1:32" x14ac:dyDescent="0.25">
      <c r="A476" t="s">
        <v>5891</v>
      </c>
      <c r="B476" t="s">
        <v>5888</v>
      </c>
      <c r="C476" t="s">
        <v>5889</v>
      </c>
      <c r="D476" t="s">
        <v>539</v>
      </c>
      <c r="E476" s="16">
        <v>33795</v>
      </c>
      <c r="F476" t="s">
        <v>5890</v>
      </c>
      <c r="G476" t="s">
        <v>1515</v>
      </c>
      <c r="H476" t="s">
        <v>851</v>
      </c>
      <c r="I476" t="s">
        <v>1516</v>
      </c>
      <c r="J476" t="s">
        <v>296</v>
      </c>
      <c r="K476" t="s">
        <v>574</v>
      </c>
      <c r="L476" t="s">
        <v>575</v>
      </c>
      <c r="M476" t="s">
        <v>664</v>
      </c>
      <c r="N476" t="s">
        <v>5892</v>
      </c>
      <c r="O476" t="s">
        <v>300</v>
      </c>
      <c r="P476" t="s">
        <v>578</v>
      </c>
      <c r="Q476" t="s">
        <v>5893</v>
      </c>
      <c r="R476" s="16">
        <v>42170</v>
      </c>
      <c r="S476">
        <v>8</v>
      </c>
      <c r="T476">
        <v>15000</v>
      </c>
      <c r="U476" t="s">
        <v>576</v>
      </c>
      <c r="V476" t="s">
        <v>618</v>
      </c>
      <c r="W476" t="s">
        <v>582</v>
      </c>
      <c r="X476" s="16">
        <v>42240</v>
      </c>
      <c r="Y476" t="s">
        <v>5894</v>
      </c>
      <c r="Z476" t="s">
        <v>582</v>
      </c>
      <c r="AA476" t="s">
        <v>5895</v>
      </c>
      <c r="AB476" t="s">
        <v>5896</v>
      </c>
      <c r="AC476" t="s">
        <v>5897</v>
      </c>
      <c r="AD476" t="s">
        <v>5898</v>
      </c>
      <c r="AE476" t="s">
        <v>5899</v>
      </c>
      <c r="AF476" t="s">
        <v>5900</v>
      </c>
    </row>
    <row r="477" spans="1:32" x14ac:dyDescent="0.25">
      <c r="A477" t="s">
        <v>5904</v>
      </c>
      <c r="B477" t="s">
        <v>5901</v>
      </c>
      <c r="C477" t="s">
        <v>5902</v>
      </c>
      <c r="D477" t="s">
        <v>538</v>
      </c>
      <c r="E477" s="16">
        <v>34243</v>
      </c>
      <c r="F477" t="s">
        <v>5903</v>
      </c>
      <c r="G477" t="s">
        <v>5905</v>
      </c>
      <c r="H477" t="s">
        <v>1844</v>
      </c>
      <c r="I477" t="s">
        <v>5906</v>
      </c>
      <c r="J477" t="s">
        <v>296</v>
      </c>
      <c r="K477" t="s">
        <v>574</v>
      </c>
      <c r="L477" t="s">
        <v>2722</v>
      </c>
      <c r="M477" t="s">
        <v>633</v>
      </c>
      <c r="N477" t="s">
        <v>5907</v>
      </c>
      <c r="O477" t="s">
        <v>301</v>
      </c>
      <c r="P477" t="s">
        <v>578</v>
      </c>
      <c r="Q477" t="s">
        <v>5908</v>
      </c>
      <c r="R477" s="16">
        <v>43233</v>
      </c>
      <c r="S477" t="s">
        <v>617</v>
      </c>
      <c r="T477">
        <v>3000</v>
      </c>
      <c r="U477" t="s">
        <v>633</v>
      </c>
      <c r="V477" t="s">
        <v>581</v>
      </c>
      <c r="W477" t="s">
        <v>582</v>
      </c>
      <c r="X477" s="16">
        <v>43233</v>
      </c>
      <c r="Y477" t="s">
        <v>651</v>
      </c>
      <c r="Z477" t="s">
        <v>582</v>
      </c>
      <c r="AA477" t="s">
        <v>5909</v>
      </c>
      <c r="AB477" t="s">
        <v>5910</v>
      </c>
      <c r="AC477" t="s">
        <v>5911</v>
      </c>
      <c r="AD477" t="s">
        <v>5912</v>
      </c>
      <c r="AE477" t="s">
        <v>5913</v>
      </c>
      <c r="AF477" t="s">
        <v>5914</v>
      </c>
    </row>
    <row r="478" spans="1:32" x14ac:dyDescent="0.25">
      <c r="A478" t="s">
        <v>84</v>
      </c>
      <c r="B478" t="s">
        <v>5915</v>
      </c>
      <c r="C478" t="s">
        <v>5916</v>
      </c>
      <c r="D478" t="s">
        <v>538</v>
      </c>
      <c r="E478" s="16">
        <v>33963</v>
      </c>
      <c r="F478" t="s">
        <v>144</v>
      </c>
      <c r="G478" t="s">
        <v>200</v>
      </c>
      <c r="H478" t="s">
        <v>228</v>
      </c>
      <c r="I478" t="s">
        <v>247</v>
      </c>
      <c r="J478" t="s">
        <v>297</v>
      </c>
      <c r="K478" t="s">
        <v>574</v>
      </c>
      <c r="L478" t="s">
        <v>575</v>
      </c>
      <c r="M478" t="s">
        <v>580</v>
      </c>
      <c r="N478" t="s">
        <v>5917</v>
      </c>
      <c r="O478" t="s">
        <v>300</v>
      </c>
      <c r="P478" t="s">
        <v>615</v>
      </c>
      <c r="Q478" t="s">
        <v>5918</v>
      </c>
      <c r="R478" s="16">
        <v>42831</v>
      </c>
      <c r="S478">
        <v>4</v>
      </c>
      <c r="T478">
        <v>10000</v>
      </c>
      <c r="U478" t="s">
        <v>580</v>
      </c>
      <c r="V478" t="s">
        <v>618</v>
      </c>
      <c r="W478" t="s">
        <v>582</v>
      </c>
      <c r="X478" s="16">
        <v>42943</v>
      </c>
      <c r="Y478" t="s">
        <v>5919</v>
      </c>
      <c r="Z478" t="s">
        <v>582</v>
      </c>
      <c r="AA478" t="s">
        <v>5920</v>
      </c>
      <c r="AB478" t="s">
        <v>5921</v>
      </c>
      <c r="AC478" t="s">
        <v>5922</v>
      </c>
      <c r="AD478" t="s">
        <v>5923</v>
      </c>
      <c r="AE478" t="s">
        <v>5924</v>
      </c>
      <c r="AF478" t="s">
        <v>5925</v>
      </c>
    </row>
    <row r="479" spans="1:32" x14ac:dyDescent="0.25">
      <c r="A479" t="s">
        <v>5929</v>
      </c>
      <c r="B479" t="s">
        <v>5926</v>
      </c>
      <c r="C479" t="s">
        <v>5927</v>
      </c>
      <c r="D479" t="s">
        <v>539</v>
      </c>
      <c r="E479" s="16">
        <v>30086</v>
      </c>
      <c r="F479" t="s">
        <v>5928</v>
      </c>
      <c r="G479" t="s">
        <v>382</v>
      </c>
      <c r="H479" t="s">
        <v>382</v>
      </c>
      <c r="I479" t="s">
        <v>5930</v>
      </c>
      <c r="J479" t="s">
        <v>297</v>
      </c>
      <c r="K479" t="s">
        <v>574</v>
      </c>
      <c r="L479" t="s">
        <v>575</v>
      </c>
      <c r="M479" t="s">
        <v>723</v>
      </c>
      <c r="N479" t="s">
        <v>5931</v>
      </c>
      <c r="O479" t="s">
        <v>300</v>
      </c>
      <c r="P479" t="s">
        <v>615</v>
      </c>
      <c r="Q479" t="s">
        <v>5932</v>
      </c>
      <c r="R479" s="16">
        <v>42281</v>
      </c>
      <c r="S479" t="s">
        <v>617</v>
      </c>
      <c r="T479">
        <v>100</v>
      </c>
      <c r="U479" t="s">
        <v>767</v>
      </c>
      <c r="V479" t="s">
        <v>667</v>
      </c>
      <c r="W479" t="s">
        <v>582</v>
      </c>
      <c r="X479" s="16">
        <v>42281</v>
      </c>
      <c r="Y479" t="s">
        <v>651</v>
      </c>
      <c r="Z479" t="s">
        <v>582</v>
      </c>
      <c r="AA479" t="s">
        <v>5933</v>
      </c>
      <c r="AB479" t="s">
        <v>5934</v>
      </c>
      <c r="AC479" t="s">
        <v>5935</v>
      </c>
      <c r="AD479" t="s">
        <v>5936</v>
      </c>
      <c r="AE479" t="s">
        <v>5937</v>
      </c>
      <c r="AF479" t="s">
        <v>5938</v>
      </c>
    </row>
    <row r="480" spans="1:32" x14ac:dyDescent="0.25">
      <c r="A480" t="s">
        <v>5929</v>
      </c>
      <c r="B480" t="s">
        <v>5926</v>
      </c>
      <c r="C480" t="s">
        <v>5927</v>
      </c>
      <c r="D480" t="s">
        <v>539</v>
      </c>
      <c r="E480" s="16">
        <v>30086</v>
      </c>
      <c r="F480" t="s">
        <v>5928</v>
      </c>
      <c r="G480" t="s">
        <v>382</v>
      </c>
      <c r="H480" t="s">
        <v>382</v>
      </c>
      <c r="I480" t="s">
        <v>5930</v>
      </c>
      <c r="J480" t="s">
        <v>297</v>
      </c>
      <c r="K480" t="s">
        <v>574</v>
      </c>
      <c r="L480" t="s">
        <v>575</v>
      </c>
      <c r="M480" t="s">
        <v>723</v>
      </c>
      <c r="N480" t="s">
        <v>5931</v>
      </c>
      <c r="O480" t="s">
        <v>300</v>
      </c>
      <c r="P480" t="s">
        <v>615</v>
      </c>
      <c r="Q480" t="s">
        <v>5932</v>
      </c>
      <c r="R480" s="16">
        <v>42281</v>
      </c>
      <c r="S480" t="s">
        <v>617</v>
      </c>
      <c r="T480">
        <v>100</v>
      </c>
      <c r="U480" t="s">
        <v>767</v>
      </c>
      <c r="V480" t="s">
        <v>667</v>
      </c>
      <c r="W480" t="s">
        <v>582</v>
      </c>
      <c r="X480" s="16">
        <v>42281</v>
      </c>
      <c r="Y480" t="s">
        <v>651</v>
      </c>
      <c r="Z480" t="s">
        <v>582</v>
      </c>
      <c r="AA480" t="s">
        <v>5933</v>
      </c>
      <c r="AB480" t="s">
        <v>5934</v>
      </c>
      <c r="AC480" t="s">
        <v>5935</v>
      </c>
      <c r="AD480" t="s">
        <v>5936</v>
      </c>
      <c r="AE480" t="s">
        <v>5937</v>
      </c>
      <c r="AF480" t="s">
        <v>5938</v>
      </c>
    </row>
    <row r="481" spans="1:32" x14ac:dyDescent="0.25">
      <c r="A481" t="s">
        <v>99</v>
      </c>
      <c r="B481" t="s">
        <v>5939</v>
      </c>
      <c r="C481" t="s">
        <v>5940</v>
      </c>
      <c r="D481" t="s">
        <v>539</v>
      </c>
      <c r="E481" s="16">
        <v>31254</v>
      </c>
      <c r="F481" t="s">
        <v>159</v>
      </c>
      <c r="G481" t="s">
        <v>200</v>
      </c>
      <c r="H481" t="s">
        <v>228</v>
      </c>
      <c r="I481" t="s">
        <v>262</v>
      </c>
      <c r="J481" t="s">
        <v>297</v>
      </c>
      <c r="K481" t="s">
        <v>574</v>
      </c>
      <c r="L481" t="s">
        <v>575</v>
      </c>
      <c r="M481" t="s">
        <v>633</v>
      </c>
      <c r="N481" t="s">
        <v>5941</v>
      </c>
      <c r="O481" t="s">
        <v>301</v>
      </c>
      <c r="P481" t="s">
        <v>615</v>
      </c>
      <c r="Q481" t="s">
        <v>5942</v>
      </c>
      <c r="R481" s="16">
        <v>42030</v>
      </c>
      <c r="S481">
        <v>3</v>
      </c>
      <c r="T481">
        <v>4000</v>
      </c>
      <c r="U481" t="s">
        <v>633</v>
      </c>
      <c r="V481" t="s">
        <v>581</v>
      </c>
      <c r="W481" t="s">
        <v>582</v>
      </c>
      <c r="X481" s="16">
        <v>42069</v>
      </c>
      <c r="Y481" t="s">
        <v>5277</v>
      </c>
      <c r="Z481" t="s">
        <v>582</v>
      </c>
      <c r="AA481" t="s">
        <v>5943</v>
      </c>
      <c r="AB481" t="s">
        <v>5944</v>
      </c>
      <c r="AC481" t="s">
        <v>330</v>
      </c>
      <c r="AD481" t="s">
        <v>5945</v>
      </c>
      <c r="AE481" t="s">
        <v>5946</v>
      </c>
      <c r="AF481" t="s">
        <v>5947</v>
      </c>
    </row>
    <row r="482" spans="1:32" x14ac:dyDescent="0.25">
      <c r="A482" t="s">
        <v>5951</v>
      </c>
      <c r="B482" t="s">
        <v>5948</v>
      </c>
      <c r="C482" t="s">
        <v>5949</v>
      </c>
      <c r="D482" t="s">
        <v>538</v>
      </c>
      <c r="E482" s="16">
        <v>34916</v>
      </c>
      <c r="F482" t="s">
        <v>5950</v>
      </c>
      <c r="G482" t="s">
        <v>5952</v>
      </c>
      <c r="H482" t="s">
        <v>382</v>
      </c>
      <c r="I482" t="s">
        <v>5953</v>
      </c>
      <c r="J482" t="s">
        <v>296</v>
      </c>
      <c r="K482" t="s">
        <v>574</v>
      </c>
      <c r="L482" t="s">
        <v>575</v>
      </c>
      <c r="M482" t="s">
        <v>576</v>
      </c>
      <c r="N482" t="s">
        <v>5954</v>
      </c>
      <c r="O482" t="s">
        <v>300</v>
      </c>
      <c r="P482" t="s">
        <v>649</v>
      </c>
      <c r="Q482" t="s">
        <v>3648</v>
      </c>
      <c r="R482" s="16">
        <v>43166</v>
      </c>
      <c r="S482">
        <v>2</v>
      </c>
      <c r="T482">
        <v>673</v>
      </c>
      <c r="U482" t="s">
        <v>767</v>
      </c>
      <c r="V482" t="s">
        <v>581</v>
      </c>
      <c r="W482" t="s">
        <v>619</v>
      </c>
      <c r="X482" t="s">
        <v>617</v>
      </c>
      <c r="Y482" t="s">
        <v>617</v>
      </c>
      <c r="Z482" t="s">
        <v>582</v>
      </c>
      <c r="AA482" t="s">
        <v>5955</v>
      </c>
      <c r="AB482" t="s">
        <v>5956</v>
      </c>
      <c r="AC482" t="s">
        <v>5957</v>
      </c>
      <c r="AD482" t="s">
        <v>5958</v>
      </c>
      <c r="AE482" t="s">
        <v>5959</v>
      </c>
      <c r="AF482" t="s">
        <v>5960</v>
      </c>
    </row>
    <row r="483" spans="1:32" x14ac:dyDescent="0.25">
      <c r="A483" t="s">
        <v>5964</v>
      </c>
      <c r="B483" t="s">
        <v>5961</v>
      </c>
      <c r="C483" t="s">
        <v>5962</v>
      </c>
      <c r="D483" t="s">
        <v>539</v>
      </c>
      <c r="E483" s="16">
        <v>31665</v>
      </c>
      <c r="F483" t="s">
        <v>5963</v>
      </c>
      <c r="G483" t="s">
        <v>5965</v>
      </c>
      <c r="H483" t="s">
        <v>382</v>
      </c>
      <c r="I483" t="s">
        <v>5966</v>
      </c>
      <c r="J483" t="s">
        <v>295</v>
      </c>
      <c r="K483" t="s">
        <v>574</v>
      </c>
      <c r="L483" t="s">
        <v>575</v>
      </c>
      <c r="M483" t="s">
        <v>580</v>
      </c>
      <c r="N483" t="s">
        <v>5967</v>
      </c>
      <c r="O483" t="s">
        <v>300</v>
      </c>
      <c r="P483" t="s">
        <v>649</v>
      </c>
      <c r="Q483" t="s">
        <v>5968</v>
      </c>
      <c r="R483" s="16">
        <v>43301</v>
      </c>
      <c r="S483">
        <v>2</v>
      </c>
      <c r="T483">
        <v>7000</v>
      </c>
      <c r="U483" t="s">
        <v>580</v>
      </c>
      <c r="V483" t="s">
        <v>618</v>
      </c>
      <c r="W483" t="s">
        <v>619</v>
      </c>
      <c r="X483" t="s">
        <v>617</v>
      </c>
      <c r="Y483" t="s">
        <v>617</v>
      </c>
      <c r="Z483" t="s">
        <v>582</v>
      </c>
      <c r="AA483" t="s">
        <v>5969</v>
      </c>
      <c r="AB483" t="s">
        <v>5970</v>
      </c>
      <c r="AC483" t="s">
        <v>5971</v>
      </c>
      <c r="AD483" t="s">
        <v>5972</v>
      </c>
      <c r="AE483" t="s">
        <v>5973</v>
      </c>
      <c r="AF483" t="s">
        <v>5974</v>
      </c>
    </row>
    <row r="484" spans="1:32" x14ac:dyDescent="0.25">
      <c r="A484" t="s">
        <v>5977</v>
      </c>
      <c r="B484" t="s">
        <v>5975</v>
      </c>
      <c r="C484" t="s">
        <v>5450</v>
      </c>
      <c r="D484" t="s">
        <v>538</v>
      </c>
      <c r="E484" s="16">
        <v>32135</v>
      </c>
      <c r="F484" t="s">
        <v>5976</v>
      </c>
      <c r="G484" t="s">
        <v>450</v>
      </c>
      <c r="H484" t="s">
        <v>227</v>
      </c>
      <c r="I484" t="s">
        <v>5978</v>
      </c>
      <c r="J484" t="s">
        <v>296</v>
      </c>
      <c r="K484" t="s">
        <v>574</v>
      </c>
      <c r="L484" t="s">
        <v>575</v>
      </c>
      <c r="M484" t="s">
        <v>576</v>
      </c>
      <c r="N484" t="s">
        <v>5979</v>
      </c>
      <c r="O484" t="s">
        <v>300</v>
      </c>
      <c r="P484" t="s">
        <v>578</v>
      </c>
      <c r="Q484" t="s">
        <v>5980</v>
      </c>
      <c r="R484" s="16">
        <v>42632</v>
      </c>
      <c r="S484">
        <v>1</v>
      </c>
      <c r="T484">
        <v>5000</v>
      </c>
      <c r="U484" t="s">
        <v>576</v>
      </c>
      <c r="V484" t="s">
        <v>618</v>
      </c>
      <c r="W484" t="s">
        <v>582</v>
      </c>
      <c r="X484" s="16">
        <v>42779</v>
      </c>
      <c r="Y484" t="s">
        <v>5981</v>
      </c>
      <c r="Z484" t="s">
        <v>582</v>
      </c>
      <c r="AA484" t="s">
        <v>5982</v>
      </c>
      <c r="AB484" t="s">
        <v>5983</v>
      </c>
      <c r="AC484" t="s">
        <v>5984</v>
      </c>
      <c r="AD484" t="s">
        <v>5985</v>
      </c>
      <c r="AE484" t="s">
        <v>5986</v>
      </c>
      <c r="AF484" t="s">
        <v>5987</v>
      </c>
    </row>
    <row r="485" spans="1:32" x14ac:dyDescent="0.25">
      <c r="A485" t="s">
        <v>130</v>
      </c>
      <c r="B485" t="s">
        <v>5988</v>
      </c>
      <c r="C485" t="s">
        <v>5989</v>
      </c>
      <c r="D485" t="s">
        <v>538</v>
      </c>
      <c r="E485" s="16">
        <v>30260</v>
      </c>
      <c r="F485" t="s">
        <v>190</v>
      </c>
      <c r="G485" t="s">
        <v>224</v>
      </c>
      <c r="H485" t="s">
        <v>382</v>
      </c>
      <c r="I485" t="s">
        <v>293</v>
      </c>
      <c r="J485" t="s">
        <v>297</v>
      </c>
      <c r="K485" t="s">
        <v>574</v>
      </c>
      <c r="L485" t="s">
        <v>575</v>
      </c>
      <c r="M485" t="s">
        <v>580</v>
      </c>
      <c r="N485" t="s">
        <v>58</v>
      </c>
      <c r="O485" t="s">
        <v>301</v>
      </c>
      <c r="P485" t="s">
        <v>578</v>
      </c>
      <c r="Q485" t="s">
        <v>5990</v>
      </c>
      <c r="R485" s="16">
        <v>42614</v>
      </c>
      <c r="S485">
        <v>2</v>
      </c>
      <c r="T485">
        <v>1</v>
      </c>
      <c r="U485" t="s">
        <v>767</v>
      </c>
      <c r="V485" t="s">
        <v>667</v>
      </c>
      <c r="W485" t="s">
        <v>582</v>
      </c>
      <c r="X485" s="16">
        <v>40658</v>
      </c>
      <c r="Y485" t="s">
        <v>5991</v>
      </c>
      <c r="Z485" t="s">
        <v>582</v>
      </c>
      <c r="AA485" t="s">
        <v>5992</v>
      </c>
      <c r="AB485" t="s">
        <v>5993</v>
      </c>
      <c r="AC485" t="s">
        <v>5994</v>
      </c>
      <c r="AD485" t="s">
        <v>349</v>
      </c>
      <c r="AE485" t="s">
        <v>5995</v>
      </c>
      <c r="AF485" t="s">
        <v>5996</v>
      </c>
    </row>
    <row r="486" spans="1:32" x14ac:dyDescent="0.25">
      <c r="A486" t="s">
        <v>124</v>
      </c>
      <c r="B486" t="s">
        <v>5997</v>
      </c>
      <c r="C486" t="s">
        <v>5998</v>
      </c>
      <c r="D486" t="s">
        <v>538</v>
      </c>
      <c r="E486" s="16">
        <v>26770</v>
      </c>
      <c r="F486" t="s">
        <v>184</v>
      </c>
      <c r="G486" t="s">
        <v>220</v>
      </c>
      <c r="H486" t="s">
        <v>201</v>
      </c>
      <c r="I486" t="s">
        <v>287</v>
      </c>
      <c r="J486" t="s">
        <v>295</v>
      </c>
      <c r="K486" t="s">
        <v>574</v>
      </c>
      <c r="L486" t="s">
        <v>575</v>
      </c>
      <c r="M486" t="s">
        <v>764</v>
      </c>
      <c r="N486" t="s">
        <v>5999</v>
      </c>
      <c r="O486" t="s">
        <v>300</v>
      </c>
      <c r="P486" t="s">
        <v>649</v>
      </c>
      <c r="Q486" t="s">
        <v>6000</v>
      </c>
      <c r="R486" s="16">
        <v>42276</v>
      </c>
      <c r="S486">
        <v>2</v>
      </c>
      <c r="T486">
        <v>6000</v>
      </c>
      <c r="U486" t="s">
        <v>764</v>
      </c>
      <c r="V486" t="s">
        <v>581</v>
      </c>
      <c r="W486" t="s">
        <v>582</v>
      </c>
      <c r="X486" s="16">
        <v>42586</v>
      </c>
      <c r="Y486" t="s">
        <v>651</v>
      </c>
      <c r="Z486" t="s">
        <v>582</v>
      </c>
      <c r="AA486" t="s">
        <v>6001</v>
      </c>
      <c r="AB486" t="s">
        <v>6002</v>
      </c>
      <c r="AC486" t="s">
        <v>6003</v>
      </c>
      <c r="AD486" t="s">
        <v>6004</v>
      </c>
      <c r="AE486" t="s">
        <v>6005</v>
      </c>
      <c r="AF486" t="s">
        <v>6006</v>
      </c>
    </row>
    <row r="487" spans="1:32" x14ac:dyDescent="0.25">
      <c r="A487" t="s">
        <v>6010</v>
      </c>
      <c r="B487" t="s">
        <v>6007</v>
      </c>
      <c r="C487" t="s">
        <v>6008</v>
      </c>
      <c r="D487" t="s">
        <v>538</v>
      </c>
      <c r="E487" s="16">
        <v>31164</v>
      </c>
      <c r="F487" t="s">
        <v>6009</v>
      </c>
      <c r="G487" t="s">
        <v>382</v>
      </c>
      <c r="H487" t="s">
        <v>382</v>
      </c>
      <c r="I487" t="s">
        <v>5930</v>
      </c>
      <c r="J487" t="s">
        <v>297</v>
      </c>
      <c r="K487" t="s">
        <v>574</v>
      </c>
      <c r="L487" t="s">
        <v>575</v>
      </c>
      <c r="M487" t="s">
        <v>664</v>
      </c>
      <c r="N487" t="s">
        <v>6011</v>
      </c>
      <c r="O487" t="s">
        <v>300</v>
      </c>
      <c r="P487" t="s">
        <v>578</v>
      </c>
      <c r="Q487" t="s">
        <v>6012</v>
      </c>
      <c r="R487" s="16">
        <v>42767</v>
      </c>
      <c r="S487" t="s">
        <v>617</v>
      </c>
      <c r="T487">
        <v>3500</v>
      </c>
      <c r="U487" t="s">
        <v>764</v>
      </c>
      <c r="V487" t="s">
        <v>581</v>
      </c>
      <c r="W487" t="s">
        <v>582</v>
      </c>
      <c r="X487" s="16">
        <v>43040</v>
      </c>
      <c r="Y487" t="s">
        <v>5682</v>
      </c>
      <c r="Z487" t="s">
        <v>582</v>
      </c>
      <c r="AA487" t="s">
        <v>6013</v>
      </c>
      <c r="AB487" t="s">
        <v>6014</v>
      </c>
      <c r="AC487" t="s">
        <v>6015</v>
      </c>
      <c r="AD487" t="s">
        <v>6016</v>
      </c>
      <c r="AE487" t="s">
        <v>6017</v>
      </c>
      <c r="AF487" t="s">
        <v>6018</v>
      </c>
    </row>
    <row r="488" spans="1:32" x14ac:dyDescent="0.25">
      <c r="A488" t="s">
        <v>6022</v>
      </c>
      <c r="B488" t="s">
        <v>6019</v>
      </c>
      <c r="C488" t="s">
        <v>6020</v>
      </c>
      <c r="D488" t="s">
        <v>538</v>
      </c>
      <c r="E488" s="16">
        <v>30441</v>
      </c>
      <c r="F488" t="s">
        <v>6021</v>
      </c>
      <c r="G488" t="s">
        <v>382</v>
      </c>
      <c r="H488" t="s">
        <v>382</v>
      </c>
      <c r="I488" t="s">
        <v>6023</v>
      </c>
      <c r="J488" t="s">
        <v>296</v>
      </c>
      <c r="K488" t="s">
        <v>574</v>
      </c>
      <c r="L488" t="s">
        <v>575</v>
      </c>
      <c r="M488" t="s">
        <v>764</v>
      </c>
      <c r="N488" t="s">
        <v>6024</v>
      </c>
      <c r="O488" t="s">
        <v>300</v>
      </c>
      <c r="P488" t="s">
        <v>578</v>
      </c>
      <c r="Q488" t="s">
        <v>6025</v>
      </c>
      <c r="R488" s="16">
        <v>36285</v>
      </c>
      <c r="S488">
        <v>4</v>
      </c>
      <c r="T488">
        <v>1000</v>
      </c>
      <c r="U488" t="s">
        <v>633</v>
      </c>
      <c r="V488" t="s">
        <v>581</v>
      </c>
      <c r="W488" t="s">
        <v>619</v>
      </c>
      <c r="X488" t="s">
        <v>617</v>
      </c>
      <c r="Y488" t="s">
        <v>617</v>
      </c>
      <c r="Z488" t="s">
        <v>582</v>
      </c>
      <c r="AA488" t="s">
        <v>6026</v>
      </c>
      <c r="AB488" t="s">
        <v>6027</v>
      </c>
      <c r="AC488" t="s">
        <v>6028</v>
      </c>
      <c r="AD488" t="s">
        <v>6029</v>
      </c>
      <c r="AE488" t="s">
        <v>6030</v>
      </c>
      <c r="AF488" t="s">
        <v>6031</v>
      </c>
    </row>
    <row r="489" spans="1:32" x14ac:dyDescent="0.25">
      <c r="A489" t="s">
        <v>6034</v>
      </c>
      <c r="B489" t="s">
        <v>3467</v>
      </c>
      <c r="C489" t="s">
        <v>6032</v>
      </c>
      <c r="D489" t="s">
        <v>539</v>
      </c>
      <c r="E489" s="16">
        <v>33535</v>
      </c>
      <c r="F489" t="s">
        <v>6033</v>
      </c>
      <c r="G489" t="s">
        <v>6035</v>
      </c>
      <c r="H489" t="s">
        <v>225</v>
      </c>
      <c r="I489" t="s">
        <v>6036</v>
      </c>
      <c r="J489" t="s">
        <v>297</v>
      </c>
      <c r="K489" t="s">
        <v>574</v>
      </c>
      <c r="L489" t="s">
        <v>575</v>
      </c>
      <c r="M489" t="s">
        <v>576</v>
      </c>
      <c r="N489" t="s">
        <v>6037</v>
      </c>
      <c r="O489" t="s">
        <v>300</v>
      </c>
      <c r="P489" t="s">
        <v>649</v>
      </c>
      <c r="Q489" t="s">
        <v>6038</v>
      </c>
      <c r="R489" s="16">
        <v>43118</v>
      </c>
      <c r="S489" t="s">
        <v>617</v>
      </c>
      <c r="T489">
        <v>560</v>
      </c>
      <c r="U489" t="s">
        <v>767</v>
      </c>
      <c r="V489" t="s">
        <v>581</v>
      </c>
      <c r="W489" t="s">
        <v>582</v>
      </c>
      <c r="X489" s="16">
        <v>43214</v>
      </c>
      <c r="Y489" t="s">
        <v>6039</v>
      </c>
      <c r="Z489" t="s">
        <v>582</v>
      </c>
      <c r="AA489" t="s">
        <v>6040</v>
      </c>
      <c r="AB489" t="s">
        <v>6041</v>
      </c>
      <c r="AC489" t="s">
        <v>6042</v>
      </c>
      <c r="AD489" t="s">
        <v>6043</v>
      </c>
      <c r="AE489" t="s">
        <v>6044</v>
      </c>
      <c r="AF489" t="s">
        <v>6045</v>
      </c>
    </row>
    <row r="490" spans="1:32" x14ac:dyDescent="0.25">
      <c r="A490" t="s">
        <v>6048</v>
      </c>
      <c r="B490" t="s">
        <v>6046</v>
      </c>
      <c r="C490" t="s">
        <v>5851</v>
      </c>
      <c r="D490" t="s">
        <v>538</v>
      </c>
      <c r="E490" s="16">
        <v>30421</v>
      </c>
      <c r="F490" t="s">
        <v>6047</v>
      </c>
      <c r="G490" t="s">
        <v>5413</v>
      </c>
      <c r="H490" t="s">
        <v>229</v>
      </c>
      <c r="I490" t="s">
        <v>270</v>
      </c>
      <c r="J490" t="s">
        <v>297</v>
      </c>
      <c r="K490" t="s">
        <v>574</v>
      </c>
      <c r="L490" t="s">
        <v>575</v>
      </c>
      <c r="M490" t="s">
        <v>723</v>
      </c>
      <c r="N490" t="s">
        <v>6049</v>
      </c>
      <c r="O490" t="s">
        <v>300</v>
      </c>
      <c r="P490" t="s">
        <v>649</v>
      </c>
      <c r="Q490" t="s">
        <v>6050</v>
      </c>
      <c r="R490" s="16">
        <v>40148</v>
      </c>
      <c r="S490" t="s">
        <v>617</v>
      </c>
      <c r="T490">
        <v>3000</v>
      </c>
      <c r="U490" t="s">
        <v>764</v>
      </c>
      <c r="V490" t="s">
        <v>618</v>
      </c>
      <c r="W490" t="s">
        <v>582</v>
      </c>
      <c r="X490" s="16">
        <v>40391</v>
      </c>
      <c r="Y490" t="s">
        <v>651</v>
      </c>
      <c r="Z490" t="s">
        <v>582</v>
      </c>
      <c r="AA490" t="s">
        <v>6051</v>
      </c>
      <c r="AB490" t="s">
        <v>6052</v>
      </c>
      <c r="AC490" t="s">
        <v>6053</v>
      </c>
      <c r="AD490" t="s">
        <v>6054</v>
      </c>
      <c r="AE490" t="s">
        <v>6055</v>
      </c>
      <c r="AF490" t="s">
        <v>6056</v>
      </c>
    </row>
    <row r="491" spans="1:32" x14ac:dyDescent="0.25">
      <c r="A491" t="s">
        <v>6060</v>
      </c>
      <c r="B491" t="s">
        <v>6057</v>
      </c>
      <c r="C491" t="s">
        <v>6058</v>
      </c>
      <c r="D491" t="s">
        <v>538</v>
      </c>
      <c r="E491" s="16">
        <v>33771</v>
      </c>
      <c r="F491" t="s">
        <v>6059</v>
      </c>
      <c r="G491" t="s">
        <v>6061</v>
      </c>
      <c r="H491" t="s">
        <v>611</v>
      </c>
      <c r="I491" t="s">
        <v>6062</v>
      </c>
      <c r="J491" t="s">
        <v>296</v>
      </c>
      <c r="K491" t="s">
        <v>574</v>
      </c>
      <c r="L491" t="s">
        <v>575</v>
      </c>
      <c r="M491" t="s">
        <v>664</v>
      </c>
      <c r="N491" t="s">
        <v>6063</v>
      </c>
      <c r="O491" t="s">
        <v>301</v>
      </c>
      <c r="P491" t="s">
        <v>649</v>
      </c>
      <c r="Q491" t="s">
        <v>6064</v>
      </c>
      <c r="R491" s="16">
        <v>43195</v>
      </c>
      <c r="S491" t="s">
        <v>617</v>
      </c>
      <c r="T491">
        <v>5000</v>
      </c>
      <c r="U491" t="s">
        <v>633</v>
      </c>
      <c r="V491" t="s">
        <v>724</v>
      </c>
      <c r="W491" t="s">
        <v>582</v>
      </c>
      <c r="X491" s="16">
        <v>43195</v>
      </c>
      <c r="Y491" t="s">
        <v>6065</v>
      </c>
      <c r="Z491" t="s">
        <v>582</v>
      </c>
      <c r="AA491" t="s">
        <v>6066</v>
      </c>
      <c r="AB491" t="s">
        <v>6067</v>
      </c>
      <c r="AC491" t="s">
        <v>6068</v>
      </c>
      <c r="AD491" t="s">
        <v>6069</v>
      </c>
      <c r="AE491" t="s">
        <v>6070</v>
      </c>
      <c r="AF491" t="s">
        <v>6071</v>
      </c>
    </row>
    <row r="492" spans="1:32" x14ac:dyDescent="0.25">
      <c r="A492" t="s">
        <v>6073</v>
      </c>
      <c r="B492" t="s">
        <v>4099</v>
      </c>
      <c r="C492" t="s">
        <v>4048</v>
      </c>
      <c r="D492" t="s">
        <v>539</v>
      </c>
      <c r="E492" s="16">
        <v>33482</v>
      </c>
      <c r="F492" t="s">
        <v>6072</v>
      </c>
      <c r="G492" t="s">
        <v>382</v>
      </c>
      <c r="H492" t="s">
        <v>382</v>
      </c>
      <c r="I492" t="s">
        <v>6074</v>
      </c>
      <c r="J492" t="s">
        <v>297</v>
      </c>
      <c r="K492" t="s">
        <v>574</v>
      </c>
      <c r="L492" t="s">
        <v>575</v>
      </c>
      <c r="M492" t="s">
        <v>764</v>
      </c>
      <c r="N492" t="s">
        <v>6075</v>
      </c>
      <c r="O492" t="s">
        <v>300</v>
      </c>
      <c r="P492" t="s">
        <v>649</v>
      </c>
      <c r="Q492" t="s">
        <v>6076</v>
      </c>
      <c r="R492" s="16">
        <v>43221</v>
      </c>
      <c r="S492" t="s">
        <v>617</v>
      </c>
      <c r="T492">
        <v>3500</v>
      </c>
      <c r="U492" t="s">
        <v>580</v>
      </c>
      <c r="V492" t="s">
        <v>667</v>
      </c>
      <c r="W492" t="s">
        <v>619</v>
      </c>
      <c r="X492" t="s">
        <v>617</v>
      </c>
      <c r="Y492" t="s">
        <v>617</v>
      </c>
      <c r="Z492" t="s">
        <v>582</v>
      </c>
      <c r="AA492" t="s">
        <v>6077</v>
      </c>
      <c r="AB492" t="s">
        <v>6078</v>
      </c>
      <c r="AC492" t="s">
        <v>6079</v>
      </c>
      <c r="AD492" t="s">
        <v>6080</v>
      </c>
      <c r="AE492" t="s">
        <v>6081</v>
      </c>
      <c r="AF492" t="s">
        <v>6082</v>
      </c>
    </row>
    <row r="493" spans="1:32" x14ac:dyDescent="0.25">
      <c r="A493" t="s">
        <v>6086</v>
      </c>
      <c r="B493" t="s">
        <v>6083</v>
      </c>
      <c r="C493" t="s">
        <v>6084</v>
      </c>
      <c r="D493" t="s">
        <v>539</v>
      </c>
      <c r="E493" s="16">
        <v>26437</v>
      </c>
      <c r="F493" t="s">
        <v>6085</v>
      </c>
      <c r="G493" t="s">
        <v>201</v>
      </c>
      <c r="H493" t="s">
        <v>201</v>
      </c>
      <c r="I493" t="s">
        <v>6087</v>
      </c>
      <c r="J493" t="s">
        <v>296</v>
      </c>
      <c r="K493" t="s">
        <v>574</v>
      </c>
      <c r="L493" t="s">
        <v>575</v>
      </c>
      <c r="M493" t="s">
        <v>633</v>
      </c>
      <c r="N493" t="s">
        <v>6088</v>
      </c>
      <c r="O493" t="s">
        <v>300</v>
      </c>
      <c r="P493" t="s">
        <v>578</v>
      </c>
      <c r="Q493" t="s">
        <v>6089</v>
      </c>
      <c r="R493" s="16">
        <v>42407</v>
      </c>
      <c r="S493" t="s">
        <v>617</v>
      </c>
      <c r="T493">
        <v>3000</v>
      </c>
      <c r="U493" t="s">
        <v>633</v>
      </c>
      <c r="V493" t="s">
        <v>581</v>
      </c>
      <c r="W493" t="s">
        <v>619</v>
      </c>
      <c r="X493" s="16">
        <v>43129</v>
      </c>
      <c r="Y493" t="s">
        <v>651</v>
      </c>
      <c r="Z493" t="s">
        <v>582</v>
      </c>
      <c r="AA493" t="s">
        <v>6090</v>
      </c>
      <c r="AB493" t="s">
        <v>6091</v>
      </c>
      <c r="AC493" t="s">
        <v>6092</v>
      </c>
      <c r="AD493" t="s">
        <v>6093</v>
      </c>
      <c r="AE493" t="s">
        <v>6094</v>
      </c>
      <c r="AF493" t="s">
        <v>6095</v>
      </c>
    </row>
    <row r="494" spans="1:32" x14ac:dyDescent="0.25">
      <c r="A494" t="s">
        <v>6099</v>
      </c>
      <c r="B494" t="s">
        <v>6096</v>
      </c>
      <c r="C494" t="s">
        <v>6097</v>
      </c>
      <c r="D494" t="s">
        <v>539</v>
      </c>
      <c r="E494" s="16">
        <v>34195</v>
      </c>
      <c r="F494" t="s">
        <v>6098</v>
      </c>
      <c r="G494" t="s">
        <v>6100</v>
      </c>
      <c r="H494" t="s">
        <v>227</v>
      </c>
      <c r="I494" t="s">
        <v>6101</v>
      </c>
      <c r="J494" t="s">
        <v>298</v>
      </c>
      <c r="K494" t="s">
        <v>574</v>
      </c>
      <c r="L494" t="s">
        <v>575</v>
      </c>
      <c r="M494" t="s">
        <v>633</v>
      </c>
      <c r="N494" t="s">
        <v>6102</v>
      </c>
      <c r="O494" t="s">
        <v>300</v>
      </c>
      <c r="P494" t="s">
        <v>615</v>
      </c>
      <c r="Q494" t="s">
        <v>6103</v>
      </c>
      <c r="R494" s="16">
        <v>42529</v>
      </c>
      <c r="S494" t="s">
        <v>617</v>
      </c>
      <c r="T494">
        <v>1500</v>
      </c>
      <c r="U494" t="s">
        <v>633</v>
      </c>
      <c r="V494" t="s">
        <v>581</v>
      </c>
      <c r="W494" t="s">
        <v>582</v>
      </c>
      <c r="X494" s="16">
        <v>42529</v>
      </c>
      <c r="Y494" t="s">
        <v>6104</v>
      </c>
      <c r="Z494" t="s">
        <v>582</v>
      </c>
      <c r="AA494" t="s">
        <v>6105</v>
      </c>
      <c r="AB494" t="s">
        <v>6106</v>
      </c>
      <c r="AC494" t="s">
        <v>6107</v>
      </c>
      <c r="AD494" t="s">
        <v>6108</v>
      </c>
      <c r="AE494" t="s">
        <v>6109</v>
      </c>
      <c r="AF494" t="s">
        <v>6110</v>
      </c>
    </row>
    <row r="495" spans="1:32" x14ac:dyDescent="0.25">
      <c r="A495" t="s">
        <v>6114</v>
      </c>
      <c r="B495" t="s">
        <v>6111</v>
      </c>
      <c r="C495" t="s">
        <v>6112</v>
      </c>
      <c r="D495" t="s">
        <v>538</v>
      </c>
      <c r="E495" s="16">
        <v>33192</v>
      </c>
      <c r="F495" t="s">
        <v>6113</v>
      </c>
      <c r="G495" t="s">
        <v>214</v>
      </c>
      <c r="H495" t="s">
        <v>229</v>
      </c>
      <c r="I495" t="s">
        <v>6115</v>
      </c>
      <c r="J495" t="s">
        <v>295</v>
      </c>
      <c r="K495" t="s">
        <v>574</v>
      </c>
      <c r="L495" t="s">
        <v>575</v>
      </c>
      <c r="M495" t="s">
        <v>613</v>
      </c>
      <c r="N495" t="s">
        <v>6116</v>
      </c>
      <c r="O495" t="s">
        <v>300</v>
      </c>
      <c r="P495" t="s">
        <v>649</v>
      </c>
      <c r="Q495" t="s">
        <v>6117</v>
      </c>
      <c r="R495" s="16">
        <v>41598</v>
      </c>
      <c r="S495">
        <v>5</v>
      </c>
      <c r="T495">
        <v>7500</v>
      </c>
      <c r="U495" t="s">
        <v>576</v>
      </c>
      <c r="V495" t="s">
        <v>724</v>
      </c>
      <c r="W495" t="s">
        <v>582</v>
      </c>
      <c r="X495" s="16">
        <v>41598</v>
      </c>
      <c r="Y495" t="s">
        <v>3420</v>
      </c>
      <c r="Z495" t="s">
        <v>582</v>
      </c>
      <c r="AA495" t="s">
        <v>6118</v>
      </c>
      <c r="AB495" t="s">
        <v>6119</v>
      </c>
      <c r="AC495" t="s">
        <v>6120</v>
      </c>
      <c r="AD495" t="s">
        <v>6121</v>
      </c>
      <c r="AE495" t="s">
        <v>6122</v>
      </c>
      <c r="AF495" t="s">
        <v>6123</v>
      </c>
    </row>
    <row r="496" spans="1:32" x14ac:dyDescent="0.25">
      <c r="A496" t="s">
        <v>6127</v>
      </c>
      <c r="B496" t="s">
        <v>6124</v>
      </c>
      <c r="C496" t="s">
        <v>6125</v>
      </c>
      <c r="D496" t="s">
        <v>539</v>
      </c>
      <c r="E496" s="16">
        <v>34651</v>
      </c>
      <c r="F496" t="s">
        <v>6126</v>
      </c>
      <c r="G496" t="s">
        <v>6128</v>
      </c>
      <c r="H496" t="s">
        <v>6129</v>
      </c>
      <c r="I496" t="s">
        <v>6130</v>
      </c>
      <c r="J496" t="s">
        <v>295</v>
      </c>
      <c r="K496" t="s">
        <v>574</v>
      </c>
      <c r="L496" t="s">
        <v>575</v>
      </c>
      <c r="M496" t="s">
        <v>580</v>
      </c>
      <c r="N496" t="s">
        <v>6131</v>
      </c>
      <c r="O496" t="s">
        <v>300</v>
      </c>
      <c r="P496" t="s">
        <v>649</v>
      </c>
      <c r="Q496" t="s">
        <v>6131</v>
      </c>
      <c r="R496" t="s">
        <v>6132</v>
      </c>
      <c r="S496" t="s">
        <v>617</v>
      </c>
      <c r="T496">
        <v>400</v>
      </c>
      <c r="U496" t="s">
        <v>576</v>
      </c>
      <c r="V496" t="s">
        <v>581</v>
      </c>
      <c r="W496" t="s">
        <v>619</v>
      </c>
      <c r="X496" t="s">
        <v>617</v>
      </c>
      <c r="Y496" t="s">
        <v>617</v>
      </c>
      <c r="Z496" t="s">
        <v>582</v>
      </c>
      <c r="AA496" t="s">
        <v>6133</v>
      </c>
      <c r="AB496" t="s">
        <v>6134</v>
      </c>
      <c r="AC496" t="s">
        <v>6135</v>
      </c>
      <c r="AD496" t="s">
        <v>6136</v>
      </c>
      <c r="AE496" t="s">
        <v>6137</v>
      </c>
      <c r="AF496" t="s">
        <v>6138</v>
      </c>
    </row>
    <row r="497" spans="1:32" x14ac:dyDescent="0.25">
      <c r="A497" t="s">
        <v>6142</v>
      </c>
      <c r="B497" t="s">
        <v>6139</v>
      </c>
      <c r="C497" t="s">
        <v>6140</v>
      </c>
      <c r="D497" t="s">
        <v>538</v>
      </c>
      <c r="E497" s="16">
        <v>35201</v>
      </c>
      <c r="F497" t="s">
        <v>6141</v>
      </c>
      <c r="G497" t="s">
        <v>214</v>
      </c>
      <c r="H497" t="s">
        <v>229</v>
      </c>
      <c r="I497" t="s">
        <v>6143</v>
      </c>
      <c r="J497" t="s">
        <v>297</v>
      </c>
      <c r="K497" t="s">
        <v>574</v>
      </c>
      <c r="L497" t="s">
        <v>575</v>
      </c>
      <c r="M497" t="s">
        <v>764</v>
      </c>
      <c r="N497" t="s">
        <v>6144</v>
      </c>
      <c r="O497" t="s">
        <v>300</v>
      </c>
      <c r="P497" t="s">
        <v>578</v>
      </c>
      <c r="Q497" t="s">
        <v>6145</v>
      </c>
      <c r="R497" s="16">
        <v>42974</v>
      </c>
      <c r="S497" t="s">
        <v>617</v>
      </c>
      <c r="T497">
        <v>1000</v>
      </c>
      <c r="U497" t="s">
        <v>580</v>
      </c>
      <c r="V497" t="s">
        <v>581</v>
      </c>
      <c r="W497" t="s">
        <v>582</v>
      </c>
      <c r="X497" s="16">
        <v>43132</v>
      </c>
      <c r="Y497" t="s">
        <v>651</v>
      </c>
      <c r="Z497" t="s">
        <v>582</v>
      </c>
      <c r="AA497" t="s">
        <v>6146</v>
      </c>
      <c r="AB497" t="s">
        <v>6147</v>
      </c>
      <c r="AC497" t="s">
        <v>6148</v>
      </c>
      <c r="AD497" t="s">
        <v>6149</v>
      </c>
      <c r="AE497" t="s">
        <v>6150</v>
      </c>
      <c r="AF497" t="s">
        <v>6151</v>
      </c>
    </row>
    <row r="498" spans="1:32" x14ac:dyDescent="0.25">
      <c r="A498" t="s">
        <v>6155</v>
      </c>
      <c r="B498" t="s">
        <v>6152</v>
      </c>
      <c r="C498" t="s">
        <v>6153</v>
      </c>
      <c r="D498" t="s">
        <v>539</v>
      </c>
      <c r="E498" s="16">
        <v>33059</v>
      </c>
      <c r="F498" t="s">
        <v>6154</v>
      </c>
      <c r="G498" t="s">
        <v>6156</v>
      </c>
      <c r="H498" t="s">
        <v>851</v>
      </c>
      <c r="I498" t="s">
        <v>6157</v>
      </c>
      <c r="J498" t="s">
        <v>296</v>
      </c>
      <c r="K498" t="s">
        <v>574</v>
      </c>
      <c r="L498" t="s">
        <v>575</v>
      </c>
      <c r="M498" t="s">
        <v>723</v>
      </c>
      <c r="N498" t="s">
        <v>6158</v>
      </c>
      <c r="O498" t="s">
        <v>300</v>
      </c>
      <c r="P498" t="s">
        <v>578</v>
      </c>
      <c r="Q498" t="s">
        <v>6159</v>
      </c>
      <c r="R498" s="16">
        <v>42190</v>
      </c>
      <c r="S498">
        <v>1</v>
      </c>
      <c r="T498">
        <v>1800</v>
      </c>
      <c r="U498" t="s">
        <v>723</v>
      </c>
      <c r="V498" t="s">
        <v>618</v>
      </c>
      <c r="W498" t="s">
        <v>619</v>
      </c>
      <c r="X498" t="s">
        <v>617</v>
      </c>
      <c r="Y498" t="s">
        <v>617</v>
      </c>
      <c r="Z498" t="s">
        <v>582</v>
      </c>
      <c r="AA498" t="s">
        <v>6160</v>
      </c>
      <c r="AB498" t="s">
        <v>6161</v>
      </c>
      <c r="AC498" t="s">
        <v>6162</v>
      </c>
      <c r="AD498" t="s">
        <v>6163</v>
      </c>
      <c r="AE498" t="s">
        <v>6164</v>
      </c>
      <c r="AF498" t="s">
        <v>6165</v>
      </c>
    </row>
    <row r="499" spans="1:32" x14ac:dyDescent="0.25">
      <c r="A499" t="s">
        <v>6168</v>
      </c>
      <c r="B499" t="s">
        <v>4099</v>
      </c>
      <c r="C499" t="s">
        <v>6166</v>
      </c>
      <c r="D499" t="s">
        <v>539</v>
      </c>
      <c r="E499" s="16">
        <v>30729</v>
      </c>
      <c r="F499" t="s">
        <v>6167</v>
      </c>
      <c r="G499" t="s">
        <v>214</v>
      </c>
      <c r="H499" t="s">
        <v>229</v>
      </c>
      <c r="I499" t="s">
        <v>6169</v>
      </c>
      <c r="J499" t="s">
        <v>297</v>
      </c>
      <c r="K499" t="s">
        <v>574</v>
      </c>
      <c r="L499" t="s">
        <v>575</v>
      </c>
      <c r="M499" t="s">
        <v>764</v>
      </c>
      <c r="N499" t="s">
        <v>6170</v>
      </c>
      <c r="O499" t="s">
        <v>300</v>
      </c>
      <c r="P499" t="s">
        <v>649</v>
      </c>
      <c r="Q499" t="s">
        <v>6171</v>
      </c>
      <c r="R499" s="16">
        <v>43009</v>
      </c>
      <c r="S499">
        <v>3</v>
      </c>
      <c r="T499">
        <v>40000</v>
      </c>
      <c r="U499" t="s">
        <v>764</v>
      </c>
      <c r="V499" t="s">
        <v>581</v>
      </c>
      <c r="W499" t="s">
        <v>582</v>
      </c>
      <c r="X499" s="16">
        <v>43366</v>
      </c>
      <c r="Y499" t="s">
        <v>6172</v>
      </c>
      <c r="Z499" t="s">
        <v>582</v>
      </c>
      <c r="AA499" t="s">
        <v>6173</v>
      </c>
      <c r="AB499" t="s">
        <v>6174</v>
      </c>
      <c r="AC499" t="s">
        <v>6175</v>
      </c>
      <c r="AD499" t="s">
        <v>6176</v>
      </c>
      <c r="AE499" t="s">
        <v>6177</v>
      </c>
      <c r="AF499" t="s">
        <v>6178</v>
      </c>
    </row>
    <row r="500" spans="1:32" x14ac:dyDescent="0.25">
      <c r="A500" t="s">
        <v>6182</v>
      </c>
      <c r="B500" t="s">
        <v>6179</v>
      </c>
      <c r="C500" t="s">
        <v>6180</v>
      </c>
      <c r="D500" t="s">
        <v>538</v>
      </c>
      <c r="E500" s="16">
        <v>31703</v>
      </c>
      <c r="F500" t="s">
        <v>6181</v>
      </c>
      <c r="G500" t="s">
        <v>6183</v>
      </c>
      <c r="H500" t="s">
        <v>806</v>
      </c>
      <c r="I500" t="s">
        <v>6184</v>
      </c>
      <c r="J500" t="s">
        <v>297</v>
      </c>
      <c r="K500" t="s">
        <v>574</v>
      </c>
      <c r="L500" t="s">
        <v>575</v>
      </c>
      <c r="M500" t="s">
        <v>767</v>
      </c>
      <c r="N500" t="s">
        <v>6185</v>
      </c>
      <c r="O500" t="s">
        <v>300</v>
      </c>
      <c r="P500" t="s">
        <v>578</v>
      </c>
      <c r="Q500" t="s">
        <v>6186</v>
      </c>
      <c r="R500" s="16">
        <v>43282</v>
      </c>
      <c r="S500" t="s">
        <v>617</v>
      </c>
      <c r="T500">
        <v>400</v>
      </c>
      <c r="U500" t="s">
        <v>767</v>
      </c>
      <c r="V500" t="s">
        <v>667</v>
      </c>
      <c r="W500" t="s">
        <v>619</v>
      </c>
      <c r="X500" t="s">
        <v>617</v>
      </c>
      <c r="Y500" t="s">
        <v>617</v>
      </c>
      <c r="Z500" t="s">
        <v>582</v>
      </c>
      <c r="AA500" t="s">
        <v>6187</v>
      </c>
      <c r="AB500" t="s">
        <v>6188</v>
      </c>
      <c r="AC500" t="s">
        <v>6189</v>
      </c>
      <c r="AD500" t="s">
        <v>6190</v>
      </c>
      <c r="AE500" t="s">
        <v>6191</v>
      </c>
      <c r="AF500" t="s">
        <v>6192</v>
      </c>
    </row>
    <row r="501" spans="1:32" x14ac:dyDescent="0.25">
      <c r="A501" t="s">
        <v>6195</v>
      </c>
      <c r="B501" t="s">
        <v>6193</v>
      </c>
      <c r="C501" t="s">
        <v>1497</v>
      </c>
      <c r="D501" t="s">
        <v>539</v>
      </c>
      <c r="E501" s="16">
        <v>34955</v>
      </c>
      <c r="F501" t="s">
        <v>6194</v>
      </c>
      <c r="G501" t="s">
        <v>6196</v>
      </c>
      <c r="H501" t="s">
        <v>2359</v>
      </c>
      <c r="I501" t="s">
        <v>6197</v>
      </c>
      <c r="J501" t="s">
        <v>295</v>
      </c>
      <c r="K501" t="s">
        <v>574</v>
      </c>
      <c r="L501" t="s">
        <v>575</v>
      </c>
      <c r="M501" t="s">
        <v>633</v>
      </c>
      <c r="N501" t="s">
        <v>6198</v>
      </c>
      <c r="O501" t="s">
        <v>300</v>
      </c>
      <c r="P501" t="s">
        <v>649</v>
      </c>
      <c r="Q501" t="s">
        <v>6199</v>
      </c>
      <c r="R501" s="16">
        <v>43017</v>
      </c>
      <c r="S501" t="s">
        <v>617</v>
      </c>
      <c r="T501">
        <v>300</v>
      </c>
      <c r="U501" t="s">
        <v>767</v>
      </c>
      <c r="V501" t="s">
        <v>581</v>
      </c>
      <c r="W501" t="s">
        <v>582</v>
      </c>
      <c r="X501" s="16">
        <v>43017</v>
      </c>
      <c r="Y501" t="s">
        <v>651</v>
      </c>
      <c r="Z501" t="s">
        <v>582</v>
      </c>
      <c r="AA501" t="s">
        <v>6200</v>
      </c>
      <c r="AB501" t="s">
        <v>6201</v>
      </c>
      <c r="AC501" t="s">
        <v>6202</v>
      </c>
      <c r="AD501" t="s">
        <v>6203</v>
      </c>
      <c r="AE501" t="s">
        <v>6204</v>
      </c>
      <c r="AF501" t="s">
        <v>6205</v>
      </c>
    </row>
    <row r="502" spans="1:32" x14ac:dyDescent="0.25">
      <c r="A502" t="s">
        <v>6208</v>
      </c>
      <c r="B502" t="s">
        <v>6206</v>
      </c>
      <c r="C502" t="s">
        <v>3885</v>
      </c>
      <c r="D502" t="s">
        <v>539</v>
      </c>
      <c r="E502" s="16">
        <v>30354</v>
      </c>
      <c r="F502" t="s">
        <v>6207</v>
      </c>
      <c r="G502" t="s">
        <v>4293</v>
      </c>
      <c r="H502" t="s">
        <v>1831</v>
      </c>
      <c r="I502" t="s">
        <v>6209</v>
      </c>
      <c r="J502" t="s">
        <v>297</v>
      </c>
      <c r="K502" t="s">
        <v>574</v>
      </c>
      <c r="L502" t="s">
        <v>575</v>
      </c>
      <c r="M502" t="s">
        <v>767</v>
      </c>
      <c r="N502" t="s">
        <v>6210</v>
      </c>
      <c r="O502" t="s">
        <v>300</v>
      </c>
      <c r="P502" t="s">
        <v>649</v>
      </c>
      <c r="Q502" t="s">
        <v>6211</v>
      </c>
      <c r="R502" s="16">
        <v>43298</v>
      </c>
      <c r="S502">
        <v>1</v>
      </c>
      <c r="T502">
        <v>1800</v>
      </c>
      <c r="U502" t="s">
        <v>767</v>
      </c>
      <c r="V502" t="s">
        <v>581</v>
      </c>
      <c r="W502" t="s">
        <v>582</v>
      </c>
      <c r="X502" s="16">
        <v>43352</v>
      </c>
      <c r="Y502" t="s">
        <v>6212</v>
      </c>
      <c r="Z502" t="s">
        <v>582</v>
      </c>
      <c r="AA502" t="s">
        <v>6213</v>
      </c>
      <c r="AB502" t="s">
        <v>6214</v>
      </c>
      <c r="AC502" t="s">
        <v>6215</v>
      </c>
      <c r="AD502" t="s">
        <v>6216</v>
      </c>
      <c r="AE502" t="s">
        <v>6217</v>
      </c>
      <c r="AF502" t="s">
        <v>6218</v>
      </c>
    </row>
    <row r="503" spans="1:32" x14ac:dyDescent="0.25">
      <c r="A503" t="s">
        <v>6221</v>
      </c>
      <c r="B503" t="s">
        <v>6219</v>
      </c>
      <c r="C503" t="s">
        <v>2447</v>
      </c>
      <c r="D503" t="s">
        <v>539</v>
      </c>
      <c r="E503" s="16">
        <v>33049</v>
      </c>
      <c r="F503" t="s">
        <v>6220</v>
      </c>
      <c r="G503" t="s">
        <v>6222</v>
      </c>
      <c r="H503" t="s">
        <v>631</v>
      </c>
      <c r="I503" t="s">
        <v>6223</v>
      </c>
      <c r="J503" t="s">
        <v>296</v>
      </c>
      <c r="K503" t="s">
        <v>574</v>
      </c>
      <c r="L503" t="s">
        <v>575</v>
      </c>
      <c r="M503" t="s">
        <v>764</v>
      </c>
      <c r="N503" t="s">
        <v>6224</v>
      </c>
      <c r="O503" t="s">
        <v>300</v>
      </c>
      <c r="P503" t="s">
        <v>615</v>
      </c>
      <c r="Q503" t="s">
        <v>6225</v>
      </c>
      <c r="R503" s="16">
        <v>42498</v>
      </c>
      <c r="S503">
        <v>2</v>
      </c>
      <c r="T503">
        <v>800</v>
      </c>
      <c r="U503" t="s">
        <v>580</v>
      </c>
      <c r="V503" t="s">
        <v>581</v>
      </c>
      <c r="W503" t="s">
        <v>619</v>
      </c>
      <c r="X503" t="s">
        <v>617</v>
      </c>
      <c r="Y503" t="s">
        <v>617</v>
      </c>
      <c r="Z503" t="s">
        <v>582</v>
      </c>
      <c r="AA503" t="s">
        <v>6226</v>
      </c>
      <c r="AB503" t="s">
        <v>6227</v>
      </c>
      <c r="AC503" t="s">
        <v>6228</v>
      </c>
      <c r="AD503" t="s">
        <v>6229</v>
      </c>
      <c r="AE503" t="s">
        <v>6230</v>
      </c>
      <c r="AF503" t="s">
        <v>6231</v>
      </c>
    </row>
    <row r="504" spans="1:32" x14ac:dyDescent="0.25">
      <c r="A504" t="s">
        <v>6221</v>
      </c>
      <c r="B504" t="s">
        <v>6219</v>
      </c>
      <c r="C504" t="s">
        <v>2447</v>
      </c>
      <c r="D504" t="s">
        <v>539</v>
      </c>
      <c r="E504" s="16">
        <v>33049</v>
      </c>
      <c r="F504" t="s">
        <v>6220</v>
      </c>
      <c r="G504" t="s">
        <v>6222</v>
      </c>
      <c r="H504" t="s">
        <v>631</v>
      </c>
      <c r="I504" t="s">
        <v>6223</v>
      </c>
      <c r="J504" t="s">
        <v>296</v>
      </c>
      <c r="K504" t="s">
        <v>574</v>
      </c>
      <c r="L504" t="s">
        <v>575</v>
      </c>
      <c r="M504" t="s">
        <v>764</v>
      </c>
      <c r="N504" t="s">
        <v>6224</v>
      </c>
      <c r="O504" t="s">
        <v>300</v>
      </c>
      <c r="P504" t="s">
        <v>615</v>
      </c>
      <c r="Q504" t="s">
        <v>6225</v>
      </c>
      <c r="R504" s="16">
        <v>42498</v>
      </c>
      <c r="S504">
        <v>2</v>
      </c>
      <c r="T504">
        <v>800</v>
      </c>
      <c r="U504" t="s">
        <v>580</v>
      </c>
      <c r="V504" t="s">
        <v>581</v>
      </c>
      <c r="W504" t="s">
        <v>619</v>
      </c>
      <c r="X504" t="s">
        <v>617</v>
      </c>
      <c r="Y504" t="s">
        <v>617</v>
      </c>
      <c r="Z504" t="s">
        <v>582</v>
      </c>
      <c r="AA504" t="s">
        <v>6226</v>
      </c>
      <c r="AB504" t="s">
        <v>6227</v>
      </c>
      <c r="AC504" t="s">
        <v>6228</v>
      </c>
      <c r="AD504" t="s">
        <v>6229</v>
      </c>
      <c r="AE504" t="s">
        <v>6230</v>
      </c>
      <c r="AF504" t="s">
        <v>6231</v>
      </c>
    </row>
    <row r="505" spans="1:32" x14ac:dyDescent="0.25">
      <c r="A505" t="s">
        <v>6235</v>
      </c>
      <c r="B505" t="s">
        <v>6232</v>
      </c>
      <c r="C505" t="s">
        <v>6233</v>
      </c>
      <c r="D505" t="s">
        <v>539</v>
      </c>
      <c r="E505" s="16">
        <v>33153</v>
      </c>
      <c r="F505" t="s">
        <v>6234</v>
      </c>
      <c r="G505" t="s">
        <v>430</v>
      </c>
      <c r="H505" t="s">
        <v>735</v>
      </c>
      <c r="I505" t="s">
        <v>6236</v>
      </c>
      <c r="J505" t="s">
        <v>297</v>
      </c>
      <c r="K505" t="s">
        <v>574</v>
      </c>
      <c r="L505" t="s">
        <v>575</v>
      </c>
      <c r="M505" t="s">
        <v>580</v>
      </c>
      <c r="N505" t="s">
        <v>6237</v>
      </c>
      <c r="O505" t="s">
        <v>300</v>
      </c>
      <c r="P505" t="s">
        <v>578</v>
      </c>
      <c r="Q505" t="s">
        <v>6238</v>
      </c>
      <c r="R505" s="16">
        <v>43284</v>
      </c>
      <c r="S505">
        <v>1</v>
      </c>
      <c r="T505">
        <v>300</v>
      </c>
      <c r="U505" t="s">
        <v>767</v>
      </c>
      <c r="V505" t="s">
        <v>581</v>
      </c>
      <c r="W505" t="s">
        <v>582</v>
      </c>
      <c r="X505" s="16">
        <v>42009</v>
      </c>
      <c r="Y505" t="s">
        <v>651</v>
      </c>
      <c r="Z505" t="s">
        <v>582</v>
      </c>
      <c r="AA505" t="s">
        <v>6239</v>
      </c>
      <c r="AB505" t="s">
        <v>6240</v>
      </c>
      <c r="AC505" t="s">
        <v>6241</v>
      </c>
      <c r="AD505" t="s">
        <v>6242</v>
      </c>
      <c r="AE505" t="s">
        <v>6243</v>
      </c>
      <c r="AF505" t="s">
        <v>6244</v>
      </c>
    </row>
    <row r="506" spans="1:32" x14ac:dyDescent="0.25">
      <c r="A506" t="s">
        <v>6248</v>
      </c>
      <c r="B506" t="s">
        <v>6245</v>
      </c>
      <c r="C506" t="s">
        <v>6246</v>
      </c>
      <c r="D506" t="s">
        <v>539</v>
      </c>
      <c r="E506" s="16">
        <v>30615</v>
      </c>
      <c r="F506" t="s">
        <v>6247</v>
      </c>
      <c r="G506" t="s">
        <v>6249</v>
      </c>
      <c r="H506" t="s">
        <v>1459</v>
      </c>
      <c r="I506" t="s">
        <v>6250</v>
      </c>
      <c r="J506" t="s">
        <v>297</v>
      </c>
      <c r="K506" t="s">
        <v>574</v>
      </c>
      <c r="L506" t="s">
        <v>575</v>
      </c>
      <c r="M506" t="s">
        <v>633</v>
      </c>
      <c r="N506" t="s">
        <v>6251</v>
      </c>
      <c r="O506" t="s">
        <v>300</v>
      </c>
      <c r="P506" t="s">
        <v>649</v>
      </c>
      <c r="Q506" t="s">
        <v>6252</v>
      </c>
      <c r="R506" s="16">
        <v>40576</v>
      </c>
      <c r="S506" t="s">
        <v>617</v>
      </c>
      <c r="T506">
        <v>480</v>
      </c>
      <c r="U506" t="s">
        <v>633</v>
      </c>
      <c r="V506" t="s">
        <v>581</v>
      </c>
      <c r="W506" t="s">
        <v>582</v>
      </c>
      <c r="X506" s="16">
        <v>40657</v>
      </c>
      <c r="Y506" t="s">
        <v>583</v>
      </c>
      <c r="Z506" t="s">
        <v>582</v>
      </c>
      <c r="AA506" t="s">
        <v>6253</v>
      </c>
      <c r="AB506" t="s">
        <v>6254</v>
      </c>
      <c r="AC506" t="s">
        <v>6255</v>
      </c>
      <c r="AD506" t="s">
        <v>6256</v>
      </c>
      <c r="AE506" t="s">
        <v>6257</v>
      </c>
      <c r="AF506" t="s">
        <v>6258</v>
      </c>
    </row>
    <row r="507" spans="1:32" x14ac:dyDescent="0.25">
      <c r="A507" t="s">
        <v>6260</v>
      </c>
      <c r="B507" t="s">
        <v>1278</v>
      </c>
      <c r="C507" t="s">
        <v>1497</v>
      </c>
      <c r="D507" t="s">
        <v>539</v>
      </c>
      <c r="E507" s="16">
        <v>31432</v>
      </c>
      <c r="F507" t="s">
        <v>6259</v>
      </c>
      <c r="G507" t="s">
        <v>6261</v>
      </c>
      <c r="H507" t="s">
        <v>229</v>
      </c>
      <c r="I507" t="s">
        <v>6262</v>
      </c>
      <c r="J507" t="s">
        <v>296</v>
      </c>
      <c r="K507" t="s">
        <v>574</v>
      </c>
      <c r="L507" t="s">
        <v>575</v>
      </c>
      <c r="M507" t="s">
        <v>664</v>
      </c>
      <c r="N507" t="s">
        <v>6263</v>
      </c>
      <c r="O507" t="s">
        <v>300</v>
      </c>
      <c r="P507" t="s">
        <v>615</v>
      </c>
      <c r="Q507" t="s">
        <v>6264</v>
      </c>
      <c r="R507" s="16">
        <v>43040</v>
      </c>
      <c r="S507">
        <v>2</v>
      </c>
      <c r="T507">
        <v>1300</v>
      </c>
      <c r="U507" t="s">
        <v>580</v>
      </c>
      <c r="V507" t="s">
        <v>667</v>
      </c>
      <c r="W507" t="s">
        <v>582</v>
      </c>
      <c r="X507" s="16">
        <v>42243</v>
      </c>
      <c r="Y507" t="s">
        <v>583</v>
      </c>
      <c r="Z507" t="s">
        <v>582</v>
      </c>
      <c r="AA507" t="s">
        <v>6265</v>
      </c>
      <c r="AB507" t="s">
        <v>6266</v>
      </c>
      <c r="AC507" t="s">
        <v>6267</v>
      </c>
      <c r="AD507" t="s">
        <v>6268</v>
      </c>
      <c r="AE507" t="s">
        <v>6269</v>
      </c>
      <c r="AF507" t="s">
        <v>6270</v>
      </c>
    </row>
    <row r="508" spans="1:32" x14ac:dyDescent="0.25">
      <c r="A508" t="s">
        <v>6273</v>
      </c>
      <c r="B508" t="s">
        <v>642</v>
      </c>
      <c r="C508" t="s">
        <v>6271</v>
      </c>
      <c r="D508" t="s">
        <v>539</v>
      </c>
      <c r="E508" s="16">
        <v>35590</v>
      </c>
      <c r="F508" t="s">
        <v>6272</v>
      </c>
      <c r="G508" t="s">
        <v>6274</v>
      </c>
      <c r="H508" t="s">
        <v>231</v>
      </c>
      <c r="I508" t="s">
        <v>6275</v>
      </c>
      <c r="J508" t="s">
        <v>296</v>
      </c>
      <c r="K508" t="s">
        <v>574</v>
      </c>
      <c r="L508" t="s">
        <v>575</v>
      </c>
      <c r="M508" t="s">
        <v>764</v>
      </c>
      <c r="N508" t="s">
        <v>6276</v>
      </c>
      <c r="O508" t="s">
        <v>301</v>
      </c>
      <c r="P508" t="s">
        <v>615</v>
      </c>
      <c r="Q508" t="s">
        <v>6277</v>
      </c>
      <c r="R508" s="16">
        <v>43115</v>
      </c>
      <c r="S508" t="s">
        <v>617</v>
      </c>
      <c r="T508">
        <v>600</v>
      </c>
      <c r="U508" t="s">
        <v>580</v>
      </c>
      <c r="V508" t="s">
        <v>581</v>
      </c>
      <c r="W508" t="s">
        <v>619</v>
      </c>
      <c r="X508" t="s">
        <v>617</v>
      </c>
      <c r="Y508" t="s">
        <v>617</v>
      </c>
      <c r="Z508" t="s">
        <v>582</v>
      </c>
      <c r="AA508" t="s">
        <v>6278</v>
      </c>
      <c r="AB508" t="s">
        <v>6279</v>
      </c>
      <c r="AC508" t="s">
        <v>6280</v>
      </c>
      <c r="AD508" t="s">
        <v>6281</v>
      </c>
      <c r="AE508" t="s">
        <v>6282</v>
      </c>
      <c r="AF508" t="s">
        <v>6283</v>
      </c>
    </row>
    <row r="509" spans="1:32" x14ac:dyDescent="0.25">
      <c r="A509" t="s">
        <v>6287</v>
      </c>
      <c r="B509" t="s">
        <v>6284</v>
      </c>
      <c r="C509" t="s">
        <v>6285</v>
      </c>
      <c r="D509" t="s">
        <v>539</v>
      </c>
      <c r="E509" s="16">
        <v>31319</v>
      </c>
      <c r="F509" t="s">
        <v>6286</v>
      </c>
      <c r="G509" t="s">
        <v>6288</v>
      </c>
      <c r="H509" t="s">
        <v>233</v>
      </c>
      <c r="I509" t="s">
        <v>6289</v>
      </c>
      <c r="J509" t="s">
        <v>297</v>
      </c>
      <c r="K509" t="s">
        <v>574</v>
      </c>
      <c r="L509" t="s">
        <v>575</v>
      </c>
      <c r="M509" t="s">
        <v>720</v>
      </c>
      <c r="N509" t="s">
        <v>6290</v>
      </c>
      <c r="O509" t="s">
        <v>300</v>
      </c>
      <c r="P509" t="s">
        <v>578</v>
      </c>
      <c r="Q509" t="s">
        <v>6291</v>
      </c>
      <c r="R509" s="16">
        <v>42937</v>
      </c>
      <c r="S509">
        <v>1</v>
      </c>
      <c r="T509">
        <v>5000</v>
      </c>
      <c r="U509" t="s">
        <v>764</v>
      </c>
      <c r="V509" t="s">
        <v>618</v>
      </c>
      <c r="W509" t="s">
        <v>582</v>
      </c>
      <c r="X509" s="16">
        <v>42912</v>
      </c>
      <c r="Y509" t="s">
        <v>6292</v>
      </c>
      <c r="Z509" t="s">
        <v>582</v>
      </c>
      <c r="AA509" t="s">
        <v>6293</v>
      </c>
      <c r="AB509" t="s">
        <v>6294</v>
      </c>
      <c r="AC509" t="s">
        <v>6295</v>
      </c>
      <c r="AD509" t="s">
        <v>6296</v>
      </c>
      <c r="AE509" t="s">
        <v>6297</v>
      </c>
      <c r="AF509" t="s">
        <v>6298</v>
      </c>
    </row>
    <row r="510" spans="1:32" x14ac:dyDescent="0.25">
      <c r="A510" t="s">
        <v>6301</v>
      </c>
      <c r="B510" t="s">
        <v>5107</v>
      </c>
      <c r="C510" t="s">
        <v>6299</v>
      </c>
      <c r="D510" t="s">
        <v>539</v>
      </c>
      <c r="E510" s="16">
        <v>30309</v>
      </c>
      <c r="F510" t="s">
        <v>6300</v>
      </c>
      <c r="G510" t="s">
        <v>1395</v>
      </c>
      <c r="H510" t="s">
        <v>382</v>
      </c>
      <c r="I510" t="s">
        <v>6302</v>
      </c>
      <c r="J510" t="s">
        <v>297</v>
      </c>
      <c r="K510" t="s">
        <v>574</v>
      </c>
      <c r="L510" t="s">
        <v>575</v>
      </c>
      <c r="M510" t="s">
        <v>767</v>
      </c>
      <c r="N510" t="s">
        <v>6303</v>
      </c>
      <c r="O510" t="s">
        <v>300</v>
      </c>
      <c r="P510" t="s">
        <v>649</v>
      </c>
      <c r="Q510" t="s">
        <v>6304</v>
      </c>
      <c r="R510" s="16">
        <v>43221</v>
      </c>
      <c r="S510" t="s">
        <v>617</v>
      </c>
      <c r="T510">
        <v>0</v>
      </c>
      <c r="U510" t="s">
        <v>767</v>
      </c>
      <c r="V510" t="s">
        <v>667</v>
      </c>
      <c r="W510" t="s">
        <v>619</v>
      </c>
      <c r="X510" t="s">
        <v>617</v>
      </c>
      <c r="Y510" t="s">
        <v>617</v>
      </c>
      <c r="Z510" t="s">
        <v>582</v>
      </c>
      <c r="AA510" t="s">
        <v>6305</v>
      </c>
      <c r="AB510" t="s">
        <v>6306</v>
      </c>
      <c r="AC510" t="s">
        <v>6307</v>
      </c>
      <c r="AD510" t="s">
        <v>6308</v>
      </c>
      <c r="AE510" t="s">
        <v>6309</v>
      </c>
      <c r="AF510" t="s">
        <v>6310</v>
      </c>
    </row>
    <row r="511" spans="1:32" x14ac:dyDescent="0.25">
      <c r="A511" t="s">
        <v>513</v>
      </c>
      <c r="B511" t="s">
        <v>6311</v>
      </c>
      <c r="C511" t="s">
        <v>6312</v>
      </c>
      <c r="D511" t="s">
        <v>539</v>
      </c>
      <c r="E511" s="16">
        <v>28353</v>
      </c>
      <c r="F511" t="s">
        <v>6313</v>
      </c>
      <c r="G511" t="s">
        <v>6314</v>
      </c>
      <c r="H511" t="s">
        <v>229</v>
      </c>
      <c r="I511" t="s">
        <v>6315</v>
      </c>
      <c r="J511" t="s">
        <v>296</v>
      </c>
      <c r="K511" t="s">
        <v>574</v>
      </c>
      <c r="L511" t="s">
        <v>575</v>
      </c>
      <c r="M511" t="s">
        <v>723</v>
      </c>
      <c r="N511" t="s">
        <v>6316</v>
      </c>
      <c r="O511" t="s">
        <v>300</v>
      </c>
      <c r="P511" t="s">
        <v>578</v>
      </c>
      <c r="Q511" t="s">
        <v>6317</v>
      </c>
      <c r="R511" s="16">
        <v>41176</v>
      </c>
      <c r="S511" t="s">
        <v>617</v>
      </c>
      <c r="T511">
        <v>1000</v>
      </c>
      <c r="U511" t="s">
        <v>633</v>
      </c>
      <c r="V511" t="s">
        <v>581</v>
      </c>
      <c r="W511" t="s">
        <v>619</v>
      </c>
      <c r="X511" t="s">
        <v>617</v>
      </c>
      <c r="Y511" t="s">
        <v>617</v>
      </c>
      <c r="Z511" t="s">
        <v>582</v>
      </c>
      <c r="AA511" t="s">
        <v>6318</v>
      </c>
      <c r="AB511" t="s">
        <v>6319</v>
      </c>
      <c r="AC511" t="s">
        <v>6320</v>
      </c>
      <c r="AD511" t="s">
        <v>6321</v>
      </c>
      <c r="AE511" t="s">
        <v>6322</v>
      </c>
      <c r="AF511" t="s">
        <v>6323</v>
      </c>
    </row>
    <row r="512" spans="1:32" x14ac:dyDescent="0.25">
      <c r="A512" t="s">
        <v>6327</v>
      </c>
      <c r="B512" t="s">
        <v>6324</v>
      </c>
      <c r="C512" t="s">
        <v>6325</v>
      </c>
      <c r="D512" t="s">
        <v>539</v>
      </c>
      <c r="E512" s="16">
        <v>34410</v>
      </c>
      <c r="F512" t="s">
        <v>6326</v>
      </c>
      <c r="G512" t="s">
        <v>6328</v>
      </c>
      <c r="H512" t="s">
        <v>1844</v>
      </c>
      <c r="I512" t="s">
        <v>6329</v>
      </c>
      <c r="J512" t="s">
        <v>295</v>
      </c>
      <c r="K512" t="s">
        <v>574</v>
      </c>
      <c r="L512" t="s">
        <v>575</v>
      </c>
      <c r="M512" t="s">
        <v>580</v>
      </c>
      <c r="N512" t="s">
        <v>6330</v>
      </c>
      <c r="O512" t="s">
        <v>300</v>
      </c>
      <c r="P512" t="s">
        <v>649</v>
      </c>
      <c r="Q512" t="s">
        <v>6331</v>
      </c>
      <c r="R512" s="16">
        <v>43132</v>
      </c>
      <c r="S512">
        <v>2</v>
      </c>
      <c r="T512">
        <v>2500</v>
      </c>
      <c r="U512" t="s">
        <v>580</v>
      </c>
      <c r="V512" t="s">
        <v>581</v>
      </c>
      <c r="W512" t="s">
        <v>582</v>
      </c>
      <c r="X512" s="16">
        <v>43040</v>
      </c>
      <c r="Y512" t="s">
        <v>583</v>
      </c>
      <c r="Z512" t="s">
        <v>582</v>
      </c>
      <c r="AA512" t="s">
        <v>6332</v>
      </c>
      <c r="AB512" t="s">
        <v>6333</v>
      </c>
      <c r="AC512" t="s">
        <v>6334</v>
      </c>
      <c r="AD512" t="s">
        <v>6335</v>
      </c>
      <c r="AE512" t="s">
        <v>6336</v>
      </c>
      <c r="AF512" t="s">
        <v>6337</v>
      </c>
    </row>
    <row r="513" spans="1:32" x14ac:dyDescent="0.25">
      <c r="A513" t="s">
        <v>6340</v>
      </c>
      <c r="B513" t="s">
        <v>2057</v>
      </c>
      <c r="C513" t="s">
        <v>6338</v>
      </c>
      <c r="D513" t="s">
        <v>539</v>
      </c>
      <c r="E513" s="16">
        <v>32956</v>
      </c>
      <c r="F513" t="s">
        <v>6339</v>
      </c>
      <c r="G513" t="s">
        <v>195</v>
      </c>
      <c r="H513" t="s">
        <v>227</v>
      </c>
      <c r="I513" t="s">
        <v>6341</v>
      </c>
      <c r="J513" t="s">
        <v>296</v>
      </c>
      <c r="K513" t="s">
        <v>574</v>
      </c>
      <c r="L513" t="s">
        <v>575</v>
      </c>
      <c r="M513" t="s">
        <v>764</v>
      </c>
      <c r="N513" t="s">
        <v>6342</v>
      </c>
      <c r="O513" t="s">
        <v>300</v>
      </c>
      <c r="P513" t="s">
        <v>578</v>
      </c>
      <c r="Q513" t="s">
        <v>6343</v>
      </c>
      <c r="R513" s="16">
        <v>42156</v>
      </c>
      <c r="S513">
        <v>1</v>
      </c>
      <c r="T513">
        <v>3500</v>
      </c>
      <c r="U513" t="s">
        <v>764</v>
      </c>
      <c r="V513" t="s">
        <v>618</v>
      </c>
      <c r="W513" t="s">
        <v>582</v>
      </c>
      <c r="X513" s="16">
        <v>42185</v>
      </c>
      <c r="Y513" t="s">
        <v>6344</v>
      </c>
      <c r="Z513" t="s">
        <v>582</v>
      </c>
      <c r="AA513" t="s">
        <v>6345</v>
      </c>
      <c r="AB513" t="s">
        <v>6346</v>
      </c>
      <c r="AC513" t="s">
        <v>6347</v>
      </c>
      <c r="AD513" t="s">
        <v>6348</v>
      </c>
      <c r="AE513" t="s">
        <v>6349</v>
      </c>
      <c r="AF513" t="s">
        <v>6350</v>
      </c>
    </row>
    <row r="514" spans="1:32" x14ac:dyDescent="0.25">
      <c r="A514" t="s">
        <v>6354</v>
      </c>
      <c r="B514" t="s">
        <v>6351</v>
      </c>
      <c r="C514" t="s">
        <v>6352</v>
      </c>
      <c r="D514" t="s">
        <v>539</v>
      </c>
      <c r="E514" s="16">
        <v>30971</v>
      </c>
      <c r="F514" t="s">
        <v>6353</v>
      </c>
      <c r="G514" t="s">
        <v>6355</v>
      </c>
      <c r="H514" t="s">
        <v>225</v>
      </c>
      <c r="I514" t="s">
        <v>6356</v>
      </c>
      <c r="J514" t="s">
        <v>295</v>
      </c>
      <c r="K514" t="s">
        <v>574</v>
      </c>
      <c r="L514" t="s">
        <v>575</v>
      </c>
      <c r="M514" t="s">
        <v>723</v>
      </c>
      <c r="N514" t="s">
        <v>6357</v>
      </c>
      <c r="O514" t="s">
        <v>300</v>
      </c>
      <c r="P514" t="s">
        <v>649</v>
      </c>
      <c r="Q514" t="s">
        <v>6358</v>
      </c>
      <c r="R514" s="16">
        <v>42134</v>
      </c>
      <c r="S514" t="s">
        <v>617</v>
      </c>
      <c r="T514">
        <v>3000</v>
      </c>
      <c r="U514" t="s">
        <v>580</v>
      </c>
      <c r="V514" t="s">
        <v>581</v>
      </c>
      <c r="W514" t="s">
        <v>582</v>
      </c>
      <c r="X514" s="16">
        <v>43169</v>
      </c>
      <c r="Y514" t="s">
        <v>651</v>
      </c>
      <c r="Z514" t="s">
        <v>582</v>
      </c>
      <c r="AA514" t="s">
        <v>6359</v>
      </c>
      <c r="AB514" t="s">
        <v>6360</v>
      </c>
      <c r="AC514" t="s">
        <v>6361</v>
      </c>
      <c r="AD514" t="s">
        <v>6362</v>
      </c>
      <c r="AE514" t="s">
        <v>6363</v>
      </c>
      <c r="AF514" t="s">
        <v>6364</v>
      </c>
    </row>
    <row r="515" spans="1:32" x14ac:dyDescent="0.25">
      <c r="A515" t="s">
        <v>6367</v>
      </c>
      <c r="B515" t="s">
        <v>6365</v>
      </c>
      <c r="C515" t="s">
        <v>1497</v>
      </c>
      <c r="D515" t="s">
        <v>539</v>
      </c>
      <c r="E515" s="16">
        <v>33792</v>
      </c>
      <c r="F515" t="s">
        <v>6366</v>
      </c>
      <c r="G515" t="s">
        <v>382</v>
      </c>
      <c r="H515" t="s">
        <v>382</v>
      </c>
      <c r="I515" t="s">
        <v>6368</v>
      </c>
      <c r="J515" t="s">
        <v>296</v>
      </c>
      <c r="K515" t="s">
        <v>574</v>
      </c>
      <c r="L515" t="s">
        <v>575</v>
      </c>
      <c r="M515" t="s">
        <v>633</v>
      </c>
      <c r="N515" t="s">
        <v>6369</v>
      </c>
      <c r="O515" t="s">
        <v>300</v>
      </c>
      <c r="P515" t="s">
        <v>649</v>
      </c>
      <c r="Q515" t="s">
        <v>6370</v>
      </c>
      <c r="R515" s="16">
        <v>42644</v>
      </c>
      <c r="S515">
        <v>1</v>
      </c>
      <c r="T515">
        <v>450</v>
      </c>
      <c r="U515" t="s">
        <v>633</v>
      </c>
      <c r="V515" t="s">
        <v>581</v>
      </c>
      <c r="W515" t="s">
        <v>619</v>
      </c>
      <c r="X515" t="s">
        <v>617</v>
      </c>
      <c r="Y515" t="s">
        <v>617</v>
      </c>
      <c r="Z515" t="s">
        <v>582</v>
      </c>
      <c r="AA515" t="s">
        <v>6371</v>
      </c>
      <c r="AB515" t="s">
        <v>6372</v>
      </c>
      <c r="AC515" t="s">
        <v>6373</v>
      </c>
      <c r="AD515" t="s">
        <v>6374</v>
      </c>
      <c r="AE515" t="s">
        <v>6375</v>
      </c>
      <c r="AF515" t="s">
        <v>6376</v>
      </c>
    </row>
    <row r="516" spans="1:32" x14ac:dyDescent="0.25">
      <c r="A516" t="s">
        <v>6379</v>
      </c>
      <c r="B516" t="s">
        <v>6377</v>
      </c>
      <c r="C516" t="s">
        <v>4061</v>
      </c>
      <c r="D516" t="s">
        <v>538</v>
      </c>
      <c r="E516" s="16">
        <v>34250</v>
      </c>
      <c r="F516" t="s">
        <v>6378</v>
      </c>
      <c r="G516" t="s">
        <v>3744</v>
      </c>
      <c r="H516" t="s">
        <v>232</v>
      </c>
      <c r="I516" t="s">
        <v>6380</v>
      </c>
      <c r="J516" t="s">
        <v>297</v>
      </c>
      <c r="K516" t="s">
        <v>574</v>
      </c>
      <c r="L516" t="s">
        <v>575</v>
      </c>
      <c r="M516" t="s">
        <v>576</v>
      </c>
      <c r="N516" t="s">
        <v>6381</v>
      </c>
      <c r="O516" t="s">
        <v>300</v>
      </c>
      <c r="P516" t="s">
        <v>649</v>
      </c>
      <c r="Q516" t="s">
        <v>6382</v>
      </c>
      <c r="R516" s="16">
        <v>43212</v>
      </c>
      <c r="S516">
        <v>2</v>
      </c>
      <c r="T516">
        <v>6000</v>
      </c>
      <c r="U516" t="s">
        <v>764</v>
      </c>
      <c r="V516" t="s">
        <v>581</v>
      </c>
      <c r="W516" t="s">
        <v>619</v>
      </c>
      <c r="X516" t="s">
        <v>617</v>
      </c>
      <c r="Y516" t="s">
        <v>617</v>
      </c>
      <c r="Z516" t="s">
        <v>582</v>
      </c>
      <c r="AA516" t="s">
        <v>6383</v>
      </c>
      <c r="AB516" t="s">
        <v>6384</v>
      </c>
      <c r="AC516" t="s">
        <v>6385</v>
      </c>
      <c r="AD516" t="s">
        <v>6386</v>
      </c>
      <c r="AE516" t="s">
        <v>6387</v>
      </c>
      <c r="AF516" t="s">
        <v>6388</v>
      </c>
    </row>
    <row r="517" spans="1:32" x14ac:dyDescent="0.25">
      <c r="A517" t="s">
        <v>6392</v>
      </c>
      <c r="B517" t="s">
        <v>6389</v>
      </c>
      <c r="C517" t="s">
        <v>6390</v>
      </c>
      <c r="D517" t="s">
        <v>539</v>
      </c>
      <c r="E517" s="16">
        <v>31034</v>
      </c>
      <c r="F517" t="s">
        <v>6391</v>
      </c>
      <c r="G517" t="s">
        <v>382</v>
      </c>
      <c r="H517" t="s">
        <v>382</v>
      </c>
      <c r="I517" t="s">
        <v>6393</v>
      </c>
      <c r="J517" t="s">
        <v>297</v>
      </c>
      <c r="K517" t="s">
        <v>574</v>
      </c>
      <c r="L517" t="s">
        <v>575</v>
      </c>
      <c r="M517" t="s">
        <v>576</v>
      </c>
      <c r="N517" t="s">
        <v>6394</v>
      </c>
      <c r="O517" t="s">
        <v>300</v>
      </c>
      <c r="P517" t="s">
        <v>578</v>
      </c>
      <c r="Q517" t="s">
        <v>6395</v>
      </c>
      <c r="R517" s="16">
        <v>43221</v>
      </c>
      <c r="S517" t="s">
        <v>617</v>
      </c>
      <c r="T517">
        <v>1000</v>
      </c>
      <c r="U517" t="s">
        <v>580</v>
      </c>
      <c r="V517" t="s">
        <v>581</v>
      </c>
      <c r="W517" t="s">
        <v>619</v>
      </c>
      <c r="X517" t="s">
        <v>617</v>
      </c>
      <c r="Y517" t="s">
        <v>617</v>
      </c>
      <c r="Z517" t="s">
        <v>582</v>
      </c>
      <c r="AA517" t="s">
        <v>6396</v>
      </c>
      <c r="AB517" t="s">
        <v>6397</v>
      </c>
      <c r="AC517" t="s">
        <v>6398</v>
      </c>
      <c r="AD517" t="s">
        <v>6399</v>
      </c>
      <c r="AE517" t="s">
        <v>6400</v>
      </c>
      <c r="AF517" t="s">
        <v>6401</v>
      </c>
    </row>
    <row r="518" spans="1:32" x14ac:dyDescent="0.25">
      <c r="A518" t="s">
        <v>6404</v>
      </c>
      <c r="B518" t="s">
        <v>6402</v>
      </c>
      <c r="C518" t="s">
        <v>2859</v>
      </c>
      <c r="D518" t="s">
        <v>538</v>
      </c>
      <c r="E518" s="16">
        <v>34059</v>
      </c>
      <c r="F518" t="s">
        <v>6403</v>
      </c>
      <c r="G518" t="s">
        <v>6405</v>
      </c>
      <c r="H518" t="s">
        <v>2436</v>
      </c>
      <c r="I518" t="s">
        <v>6406</v>
      </c>
      <c r="J518" t="s">
        <v>296</v>
      </c>
      <c r="K518" t="s">
        <v>574</v>
      </c>
      <c r="L518" t="s">
        <v>575</v>
      </c>
      <c r="M518" t="s">
        <v>580</v>
      </c>
      <c r="N518" t="s">
        <v>6407</v>
      </c>
      <c r="O518" t="s">
        <v>300</v>
      </c>
      <c r="P518" t="s">
        <v>578</v>
      </c>
      <c r="Q518" t="s">
        <v>6408</v>
      </c>
      <c r="R518" s="16">
        <v>42139</v>
      </c>
      <c r="S518">
        <v>1</v>
      </c>
      <c r="T518">
        <v>5000</v>
      </c>
      <c r="U518" t="s">
        <v>580</v>
      </c>
      <c r="V518" t="s">
        <v>618</v>
      </c>
      <c r="W518" t="s">
        <v>582</v>
      </c>
      <c r="X518" s="16">
        <v>42768</v>
      </c>
      <c r="Y518" t="s">
        <v>1621</v>
      </c>
      <c r="Z518" t="s">
        <v>582</v>
      </c>
      <c r="AA518" t="s">
        <v>6409</v>
      </c>
      <c r="AB518" t="s">
        <v>6410</v>
      </c>
      <c r="AC518" t="s">
        <v>6411</v>
      </c>
      <c r="AD518" t="s">
        <v>6412</v>
      </c>
      <c r="AE518" t="s">
        <v>6413</v>
      </c>
      <c r="AF518" t="s">
        <v>6414</v>
      </c>
    </row>
    <row r="519" spans="1:32" x14ac:dyDescent="0.25">
      <c r="A519" t="s">
        <v>6416</v>
      </c>
      <c r="B519" t="s">
        <v>1441</v>
      </c>
      <c r="C519" t="s">
        <v>732</v>
      </c>
      <c r="D519" t="s">
        <v>539</v>
      </c>
      <c r="E519" s="16">
        <v>31524</v>
      </c>
      <c r="F519" t="s">
        <v>6415</v>
      </c>
      <c r="G519" t="s">
        <v>5905</v>
      </c>
      <c r="H519" t="s">
        <v>1844</v>
      </c>
      <c r="I519" t="s">
        <v>6417</v>
      </c>
      <c r="J519" t="s">
        <v>297</v>
      </c>
      <c r="K519" t="s">
        <v>574</v>
      </c>
      <c r="L519" t="s">
        <v>575</v>
      </c>
      <c r="M519" t="s">
        <v>633</v>
      </c>
      <c r="N519" t="s">
        <v>6418</v>
      </c>
      <c r="O519" t="s">
        <v>300</v>
      </c>
      <c r="P519" t="s">
        <v>649</v>
      </c>
      <c r="Q519" t="s">
        <v>6419</v>
      </c>
      <c r="R519" s="16">
        <v>43102</v>
      </c>
      <c r="S519" t="s">
        <v>617</v>
      </c>
      <c r="T519">
        <v>200</v>
      </c>
      <c r="U519" t="s">
        <v>767</v>
      </c>
      <c r="V519" t="s">
        <v>667</v>
      </c>
      <c r="W519" t="s">
        <v>619</v>
      </c>
      <c r="X519" t="s">
        <v>617</v>
      </c>
      <c r="Y519" t="s">
        <v>617</v>
      </c>
      <c r="Z519" t="s">
        <v>582</v>
      </c>
      <c r="AA519" t="s">
        <v>6420</v>
      </c>
      <c r="AB519" t="s">
        <v>6421</v>
      </c>
      <c r="AC519" t="s">
        <v>6422</v>
      </c>
      <c r="AD519" t="s">
        <v>6423</v>
      </c>
      <c r="AE519" t="s">
        <v>6424</v>
      </c>
      <c r="AF519" t="s">
        <v>6425</v>
      </c>
    </row>
    <row r="520" spans="1:32" x14ac:dyDescent="0.25">
      <c r="A520" t="s">
        <v>6429</v>
      </c>
      <c r="B520" t="s">
        <v>6426</v>
      </c>
      <c r="C520" t="s">
        <v>6427</v>
      </c>
      <c r="D520" t="s">
        <v>539</v>
      </c>
      <c r="E520" s="16">
        <v>30100</v>
      </c>
      <c r="F520" t="s">
        <v>6428</v>
      </c>
      <c r="G520" t="s">
        <v>1473</v>
      </c>
      <c r="H520" t="s">
        <v>382</v>
      </c>
      <c r="I520" t="s">
        <v>6430</v>
      </c>
      <c r="J520" t="s">
        <v>296</v>
      </c>
      <c r="K520" t="s">
        <v>574</v>
      </c>
      <c r="L520" t="s">
        <v>575</v>
      </c>
      <c r="M520" t="s">
        <v>576</v>
      </c>
      <c r="N520" t="s">
        <v>6431</v>
      </c>
      <c r="O520" t="s">
        <v>300</v>
      </c>
      <c r="P520" t="s">
        <v>578</v>
      </c>
      <c r="Q520" t="s">
        <v>6432</v>
      </c>
      <c r="R520" s="16">
        <v>42272</v>
      </c>
      <c r="S520">
        <v>2</v>
      </c>
      <c r="T520">
        <v>6000</v>
      </c>
      <c r="U520" t="s">
        <v>767</v>
      </c>
      <c r="V520" t="s">
        <v>667</v>
      </c>
      <c r="W520" t="s">
        <v>582</v>
      </c>
      <c r="X520" s="16">
        <v>42752</v>
      </c>
      <c r="Y520" t="s">
        <v>6433</v>
      </c>
      <c r="Z520" t="s">
        <v>582</v>
      </c>
      <c r="AA520" t="s">
        <v>6434</v>
      </c>
      <c r="AB520" t="s">
        <v>6435</v>
      </c>
      <c r="AC520" t="s">
        <v>6436</v>
      </c>
      <c r="AD520" t="s">
        <v>6437</v>
      </c>
      <c r="AE520" t="s">
        <v>6438</v>
      </c>
      <c r="AF520" t="s">
        <v>6439</v>
      </c>
    </row>
    <row r="521" spans="1:32" x14ac:dyDescent="0.25">
      <c r="A521" t="s">
        <v>6442</v>
      </c>
      <c r="B521" t="s">
        <v>6440</v>
      </c>
      <c r="C521" t="s">
        <v>3934</v>
      </c>
      <c r="D521" t="s">
        <v>539</v>
      </c>
      <c r="E521" s="16">
        <v>32174</v>
      </c>
      <c r="F521" t="s">
        <v>6441</v>
      </c>
      <c r="G521" t="s">
        <v>6443</v>
      </c>
      <c r="H521" t="s">
        <v>382</v>
      </c>
      <c r="I521" t="s">
        <v>6444</v>
      </c>
      <c r="J521" t="s">
        <v>295</v>
      </c>
      <c r="K521" t="s">
        <v>574</v>
      </c>
      <c r="L521" t="s">
        <v>575</v>
      </c>
      <c r="M521" t="s">
        <v>723</v>
      </c>
      <c r="N521" t="s">
        <v>6445</v>
      </c>
      <c r="O521" t="s">
        <v>300</v>
      </c>
      <c r="P521" t="s">
        <v>578</v>
      </c>
      <c r="Q521" t="s">
        <v>6446</v>
      </c>
      <c r="R521" s="16">
        <v>41046</v>
      </c>
      <c r="S521" t="s">
        <v>617</v>
      </c>
      <c r="T521">
        <v>2000</v>
      </c>
      <c r="U521" t="s">
        <v>580</v>
      </c>
      <c r="V521" t="s">
        <v>618</v>
      </c>
      <c r="W521" t="s">
        <v>582</v>
      </c>
      <c r="X521" s="16">
        <v>42410</v>
      </c>
      <c r="Y521" t="s">
        <v>617</v>
      </c>
      <c r="Z521" t="s">
        <v>582</v>
      </c>
      <c r="AA521" t="s">
        <v>6447</v>
      </c>
      <c r="AB521" t="s">
        <v>6448</v>
      </c>
      <c r="AC521" t="s">
        <v>6449</v>
      </c>
      <c r="AD521" t="s">
        <v>6450</v>
      </c>
      <c r="AE521" t="s">
        <v>6451</v>
      </c>
      <c r="AF521" t="s">
        <v>6452</v>
      </c>
    </row>
    <row r="522" spans="1:32" x14ac:dyDescent="0.25">
      <c r="A522" t="s">
        <v>6454</v>
      </c>
      <c r="B522" t="s">
        <v>1171</v>
      </c>
      <c r="C522" t="s">
        <v>2899</v>
      </c>
      <c r="D522" t="s">
        <v>539</v>
      </c>
      <c r="E522" s="16">
        <v>32484</v>
      </c>
      <c r="F522" t="s">
        <v>6453</v>
      </c>
      <c r="G522" t="s">
        <v>6455</v>
      </c>
      <c r="H522" t="s">
        <v>382</v>
      </c>
      <c r="I522" t="s">
        <v>6456</v>
      </c>
      <c r="J522" t="s">
        <v>296</v>
      </c>
      <c r="K522" t="s">
        <v>574</v>
      </c>
      <c r="L522" t="s">
        <v>575</v>
      </c>
      <c r="M522" t="s">
        <v>723</v>
      </c>
      <c r="N522" t="s">
        <v>6457</v>
      </c>
      <c r="O522" t="s">
        <v>301</v>
      </c>
      <c r="P522" t="s">
        <v>649</v>
      </c>
      <c r="Q522" t="s">
        <v>6458</v>
      </c>
      <c r="R522" s="16">
        <v>37724</v>
      </c>
      <c r="S522">
        <v>3</v>
      </c>
      <c r="T522">
        <v>15</v>
      </c>
      <c r="U522" t="s">
        <v>767</v>
      </c>
      <c r="V522" t="s">
        <v>618</v>
      </c>
      <c r="W522" t="s">
        <v>582</v>
      </c>
      <c r="X522" s="16">
        <v>38183</v>
      </c>
      <c r="Y522" t="s">
        <v>617</v>
      </c>
      <c r="Z522" t="s">
        <v>582</v>
      </c>
      <c r="AA522" t="s">
        <v>6459</v>
      </c>
      <c r="AB522" t="s">
        <v>6460</v>
      </c>
      <c r="AC522" t="s">
        <v>6461</v>
      </c>
      <c r="AD522" t="s">
        <v>6462</v>
      </c>
      <c r="AE522" t="s">
        <v>6463</v>
      </c>
      <c r="AF522" t="s">
        <v>6464</v>
      </c>
    </row>
    <row r="523" spans="1:32" x14ac:dyDescent="0.25">
      <c r="A523" t="s">
        <v>6468</v>
      </c>
      <c r="B523" t="s">
        <v>6465</v>
      </c>
      <c r="C523" t="s">
        <v>6466</v>
      </c>
      <c r="D523" t="s">
        <v>539</v>
      </c>
      <c r="E523" s="16">
        <v>31899</v>
      </c>
      <c r="F523" t="s">
        <v>6467</v>
      </c>
      <c r="G523" t="s">
        <v>201</v>
      </c>
      <c r="H523" t="s">
        <v>201</v>
      </c>
      <c r="I523" t="s">
        <v>6469</v>
      </c>
      <c r="J523" t="s">
        <v>295</v>
      </c>
      <c r="K523" t="s">
        <v>574</v>
      </c>
      <c r="L523" t="s">
        <v>575</v>
      </c>
      <c r="M523" t="s">
        <v>764</v>
      </c>
      <c r="N523" t="s">
        <v>6470</v>
      </c>
      <c r="O523" t="s">
        <v>300</v>
      </c>
      <c r="P523" t="s">
        <v>578</v>
      </c>
      <c r="Q523" t="s">
        <v>6471</v>
      </c>
      <c r="R523" s="16">
        <v>42926</v>
      </c>
      <c r="S523" t="s">
        <v>617</v>
      </c>
      <c r="T523">
        <v>1500</v>
      </c>
      <c r="U523" t="s">
        <v>580</v>
      </c>
      <c r="V523" t="s">
        <v>581</v>
      </c>
      <c r="W523" t="s">
        <v>582</v>
      </c>
      <c r="X523" s="16">
        <v>43354</v>
      </c>
      <c r="Y523" t="s">
        <v>6472</v>
      </c>
      <c r="Z523" t="s">
        <v>582</v>
      </c>
      <c r="AA523" t="s">
        <v>6473</v>
      </c>
      <c r="AB523" t="s">
        <v>6474</v>
      </c>
      <c r="AC523" t="s">
        <v>6475</v>
      </c>
      <c r="AD523" t="s">
        <v>6476</v>
      </c>
      <c r="AE523" t="s">
        <v>6477</v>
      </c>
      <c r="AF523" t="s">
        <v>6478</v>
      </c>
    </row>
    <row r="524" spans="1:32" x14ac:dyDescent="0.25">
      <c r="A524" t="s">
        <v>6480</v>
      </c>
      <c r="B524" t="s">
        <v>984</v>
      </c>
      <c r="C524" t="s">
        <v>2301</v>
      </c>
      <c r="D524" t="s">
        <v>538</v>
      </c>
      <c r="E524" s="16">
        <v>29446</v>
      </c>
      <c r="F524" t="s">
        <v>6479</v>
      </c>
      <c r="G524" t="s">
        <v>382</v>
      </c>
      <c r="H524" t="s">
        <v>382</v>
      </c>
      <c r="I524" t="s">
        <v>6481</v>
      </c>
      <c r="J524" t="s">
        <v>295</v>
      </c>
      <c r="K524" t="s">
        <v>574</v>
      </c>
      <c r="L524" t="s">
        <v>575</v>
      </c>
      <c r="M524" t="s">
        <v>764</v>
      </c>
      <c r="N524" t="s">
        <v>6482</v>
      </c>
      <c r="O524" t="s">
        <v>301</v>
      </c>
      <c r="P524" t="s">
        <v>649</v>
      </c>
      <c r="Q524" t="s">
        <v>6483</v>
      </c>
      <c r="R524" s="16">
        <v>43015</v>
      </c>
      <c r="S524">
        <v>1</v>
      </c>
      <c r="T524">
        <v>6000</v>
      </c>
      <c r="U524" t="s">
        <v>764</v>
      </c>
      <c r="V524" t="s">
        <v>618</v>
      </c>
      <c r="W524" t="s">
        <v>582</v>
      </c>
      <c r="X524" s="16">
        <v>43006</v>
      </c>
      <c r="Y524" t="s">
        <v>583</v>
      </c>
      <c r="Z524" t="s">
        <v>582</v>
      </c>
      <c r="AA524" t="s">
        <v>6484</v>
      </c>
      <c r="AB524" t="s">
        <v>6485</v>
      </c>
      <c r="AC524" t="s">
        <v>6486</v>
      </c>
      <c r="AD524" t="s">
        <v>6487</v>
      </c>
      <c r="AE524" t="s">
        <v>6488</v>
      </c>
      <c r="AF524" t="s">
        <v>6489</v>
      </c>
    </row>
    <row r="525" spans="1:32" x14ac:dyDescent="0.25">
      <c r="A525" t="s">
        <v>6493</v>
      </c>
      <c r="B525" t="s">
        <v>6490</v>
      </c>
      <c r="C525" t="s">
        <v>6491</v>
      </c>
      <c r="D525" t="s">
        <v>539</v>
      </c>
      <c r="E525" s="16">
        <v>30453</v>
      </c>
      <c r="F525" t="s">
        <v>6492</v>
      </c>
      <c r="G525" t="s">
        <v>197</v>
      </c>
      <c r="H525" t="s">
        <v>611</v>
      </c>
      <c r="I525" t="s">
        <v>6494</v>
      </c>
      <c r="J525" t="s">
        <v>297</v>
      </c>
      <c r="K525" t="s">
        <v>574</v>
      </c>
      <c r="L525" t="s">
        <v>575</v>
      </c>
      <c r="M525" t="s">
        <v>576</v>
      </c>
      <c r="N525" t="s">
        <v>6495</v>
      </c>
      <c r="O525" t="s">
        <v>300</v>
      </c>
      <c r="P525" t="s">
        <v>649</v>
      </c>
      <c r="Q525" t="s">
        <v>6496</v>
      </c>
      <c r="R525" s="16">
        <v>42397</v>
      </c>
      <c r="S525">
        <v>6</v>
      </c>
      <c r="T525">
        <v>100000</v>
      </c>
      <c r="U525" t="s">
        <v>576</v>
      </c>
      <c r="V525" t="s">
        <v>618</v>
      </c>
      <c r="W525" t="s">
        <v>582</v>
      </c>
      <c r="X525" s="16">
        <v>42397</v>
      </c>
      <c r="Y525" t="s">
        <v>1955</v>
      </c>
      <c r="Z525" t="s">
        <v>582</v>
      </c>
      <c r="AA525" t="s">
        <v>6497</v>
      </c>
      <c r="AB525" t="s">
        <v>6498</v>
      </c>
      <c r="AC525" t="s">
        <v>6499</v>
      </c>
      <c r="AD525" t="s">
        <v>6500</v>
      </c>
      <c r="AE525" t="s">
        <v>6501</v>
      </c>
      <c r="AF525" t="s">
        <v>6502</v>
      </c>
    </row>
    <row r="526" spans="1:32" x14ac:dyDescent="0.25">
      <c r="A526" t="s">
        <v>6506</v>
      </c>
      <c r="B526" t="s">
        <v>6503</v>
      </c>
      <c r="C526" t="s">
        <v>6504</v>
      </c>
      <c r="D526" t="s">
        <v>538</v>
      </c>
      <c r="E526" s="16">
        <v>33566</v>
      </c>
      <c r="F526" t="s">
        <v>6505</v>
      </c>
      <c r="G526" t="s">
        <v>1081</v>
      </c>
      <c r="H526" t="s">
        <v>382</v>
      </c>
      <c r="I526" t="s">
        <v>6507</v>
      </c>
      <c r="J526" t="s">
        <v>295</v>
      </c>
      <c r="K526" t="s">
        <v>574</v>
      </c>
      <c r="L526" t="s">
        <v>575</v>
      </c>
      <c r="M526" t="s">
        <v>633</v>
      </c>
      <c r="N526" t="s">
        <v>6508</v>
      </c>
      <c r="O526" t="s">
        <v>300</v>
      </c>
      <c r="P526" t="s">
        <v>649</v>
      </c>
      <c r="Q526" t="s">
        <v>6509</v>
      </c>
      <c r="R526" s="16">
        <v>42570</v>
      </c>
      <c r="S526" t="s">
        <v>617</v>
      </c>
      <c r="T526">
        <v>200</v>
      </c>
      <c r="U526" t="s">
        <v>633</v>
      </c>
      <c r="V526" t="s">
        <v>581</v>
      </c>
      <c r="W526" t="s">
        <v>582</v>
      </c>
      <c r="X526" s="16">
        <v>43136</v>
      </c>
      <c r="Y526" t="s">
        <v>651</v>
      </c>
      <c r="Z526" t="s">
        <v>582</v>
      </c>
      <c r="AA526" t="s">
        <v>6510</v>
      </c>
      <c r="AB526" t="s">
        <v>6511</v>
      </c>
      <c r="AC526" t="s">
        <v>6512</v>
      </c>
      <c r="AD526" t="s">
        <v>6513</v>
      </c>
      <c r="AE526" t="s">
        <v>6514</v>
      </c>
      <c r="AF526" t="s">
        <v>6515</v>
      </c>
    </row>
    <row r="527" spans="1:32" x14ac:dyDescent="0.25">
      <c r="A527" t="s">
        <v>6518</v>
      </c>
      <c r="B527" t="s">
        <v>6516</v>
      </c>
      <c r="C527" t="s">
        <v>4355</v>
      </c>
      <c r="D527" t="s">
        <v>539</v>
      </c>
      <c r="E527" s="16">
        <v>26562</v>
      </c>
      <c r="F527" t="s">
        <v>6517</v>
      </c>
      <c r="G527" t="s">
        <v>630</v>
      </c>
      <c r="H527" t="s">
        <v>631</v>
      </c>
      <c r="I527" t="s">
        <v>6519</v>
      </c>
      <c r="J527" t="s">
        <v>297</v>
      </c>
      <c r="K527" t="s">
        <v>574</v>
      </c>
      <c r="L527" t="s">
        <v>575</v>
      </c>
      <c r="M527" t="s">
        <v>576</v>
      </c>
      <c r="N527" t="s">
        <v>6520</v>
      </c>
      <c r="O527" t="s">
        <v>300</v>
      </c>
      <c r="P527" t="s">
        <v>649</v>
      </c>
      <c r="Q527" t="s">
        <v>6521</v>
      </c>
      <c r="R527" s="16">
        <v>42899</v>
      </c>
      <c r="S527">
        <v>1</v>
      </c>
      <c r="T527">
        <v>10000</v>
      </c>
      <c r="U527" t="s">
        <v>576</v>
      </c>
      <c r="V527" t="s">
        <v>618</v>
      </c>
      <c r="W527" t="s">
        <v>582</v>
      </c>
      <c r="X527" s="16">
        <v>43192</v>
      </c>
      <c r="Y527" t="s">
        <v>651</v>
      </c>
      <c r="Z527" t="s">
        <v>582</v>
      </c>
      <c r="AA527" t="s">
        <v>6522</v>
      </c>
      <c r="AB527" t="s">
        <v>6523</v>
      </c>
      <c r="AC527" t="s">
        <v>6524</v>
      </c>
      <c r="AD527" t="s">
        <v>6525</v>
      </c>
      <c r="AE527" t="s">
        <v>6526</v>
      </c>
      <c r="AF527" t="s">
        <v>6527</v>
      </c>
    </row>
    <row r="528" spans="1:32" x14ac:dyDescent="0.25">
      <c r="A528" t="s">
        <v>6531</v>
      </c>
      <c r="B528" t="s">
        <v>6528</v>
      </c>
      <c r="C528" t="s">
        <v>6529</v>
      </c>
      <c r="D528" t="s">
        <v>539</v>
      </c>
      <c r="E528" s="16">
        <v>30580</v>
      </c>
      <c r="F528" t="s">
        <v>6530</v>
      </c>
      <c r="G528" t="s">
        <v>382</v>
      </c>
      <c r="H528" t="s">
        <v>382</v>
      </c>
      <c r="I528" t="s">
        <v>6532</v>
      </c>
      <c r="J528" t="s">
        <v>295</v>
      </c>
      <c r="K528" t="s">
        <v>574</v>
      </c>
      <c r="L528" t="s">
        <v>575</v>
      </c>
      <c r="M528" t="s">
        <v>633</v>
      </c>
      <c r="N528" t="s">
        <v>6533</v>
      </c>
      <c r="O528" t="s">
        <v>302</v>
      </c>
      <c r="P528" t="s">
        <v>615</v>
      </c>
      <c r="Q528" t="s">
        <v>6534</v>
      </c>
      <c r="R528" s="16">
        <v>42999</v>
      </c>
      <c r="S528">
        <v>2</v>
      </c>
      <c r="T528">
        <v>200</v>
      </c>
      <c r="U528" t="s">
        <v>633</v>
      </c>
      <c r="V528" t="s">
        <v>581</v>
      </c>
      <c r="W528" t="s">
        <v>582</v>
      </c>
      <c r="X528" s="16">
        <v>43128</v>
      </c>
      <c r="Y528" t="s">
        <v>651</v>
      </c>
      <c r="Z528" t="s">
        <v>582</v>
      </c>
      <c r="AA528" t="s">
        <v>6535</v>
      </c>
      <c r="AB528" t="s">
        <v>6536</v>
      </c>
      <c r="AC528" t="s">
        <v>6537</v>
      </c>
      <c r="AD528" t="s">
        <v>6538</v>
      </c>
      <c r="AE528" t="s">
        <v>6539</v>
      </c>
      <c r="AF528" t="s">
        <v>6540</v>
      </c>
    </row>
    <row r="529" spans="1:32" x14ac:dyDescent="0.25">
      <c r="A529" t="s">
        <v>6543</v>
      </c>
      <c r="B529" t="s">
        <v>6541</v>
      </c>
      <c r="C529" t="s">
        <v>833</v>
      </c>
      <c r="D529" t="s">
        <v>539</v>
      </c>
      <c r="E529" s="16">
        <v>33209</v>
      </c>
      <c r="F529" t="s">
        <v>6542</v>
      </c>
      <c r="G529" t="s">
        <v>382</v>
      </c>
      <c r="H529" t="s">
        <v>382</v>
      </c>
      <c r="I529" t="s">
        <v>6544</v>
      </c>
      <c r="J529" t="s">
        <v>295</v>
      </c>
      <c r="K529" t="s">
        <v>574</v>
      </c>
      <c r="L529" t="s">
        <v>575</v>
      </c>
      <c r="M529" t="s">
        <v>633</v>
      </c>
      <c r="N529" t="s">
        <v>6545</v>
      </c>
      <c r="O529" t="s">
        <v>300</v>
      </c>
      <c r="P529" t="s">
        <v>615</v>
      </c>
      <c r="Q529" t="s">
        <v>6546</v>
      </c>
      <c r="R529" s="16">
        <v>42430</v>
      </c>
      <c r="S529" t="s">
        <v>617</v>
      </c>
      <c r="T529">
        <v>2000</v>
      </c>
      <c r="U529" t="s">
        <v>580</v>
      </c>
      <c r="V529" t="s">
        <v>618</v>
      </c>
      <c r="W529" t="s">
        <v>619</v>
      </c>
      <c r="X529" t="s">
        <v>617</v>
      </c>
      <c r="Y529" t="s">
        <v>617</v>
      </c>
      <c r="Z529" t="s">
        <v>582</v>
      </c>
      <c r="AA529" t="s">
        <v>6547</v>
      </c>
      <c r="AB529" t="s">
        <v>6548</v>
      </c>
      <c r="AC529" t="s">
        <v>6549</v>
      </c>
      <c r="AD529" t="s">
        <v>6550</v>
      </c>
      <c r="AE529" t="s">
        <v>6551</v>
      </c>
      <c r="AF529" t="s">
        <v>6552</v>
      </c>
    </row>
    <row r="530" spans="1:32" x14ac:dyDescent="0.25">
      <c r="A530" t="s">
        <v>6543</v>
      </c>
      <c r="B530" t="s">
        <v>6541</v>
      </c>
      <c r="C530" t="s">
        <v>833</v>
      </c>
      <c r="D530" t="s">
        <v>539</v>
      </c>
      <c r="E530" s="16">
        <v>33209</v>
      </c>
      <c r="F530" t="s">
        <v>6542</v>
      </c>
      <c r="G530" t="s">
        <v>382</v>
      </c>
      <c r="H530" t="s">
        <v>382</v>
      </c>
      <c r="I530" t="s">
        <v>6544</v>
      </c>
      <c r="J530" t="s">
        <v>295</v>
      </c>
      <c r="K530" t="s">
        <v>574</v>
      </c>
      <c r="L530" t="s">
        <v>575</v>
      </c>
      <c r="M530" t="s">
        <v>633</v>
      </c>
      <c r="N530" t="s">
        <v>6545</v>
      </c>
      <c r="O530" t="s">
        <v>300</v>
      </c>
      <c r="P530" t="s">
        <v>615</v>
      </c>
      <c r="Q530" t="s">
        <v>6546</v>
      </c>
      <c r="R530" s="16">
        <v>42430</v>
      </c>
      <c r="S530" t="s">
        <v>617</v>
      </c>
      <c r="T530">
        <v>2000</v>
      </c>
      <c r="U530" t="s">
        <v>580</v>
      </c>
      <c r="V530" t="s">
        <v>618</v>
      </c>
      <c r="W530" t="s">
        <v>619</v>
      </c>
      <c r="X530" t="s">
        <v>617</v>
      </c>
      <c r="Y530" t="s">
        <v>617</v>
      </c>
      <c r="Z530" t="s">
        <v>582</v>
      </c>
      <c r="AA530" t="s">
        <v>6547</v>
      </c>
      <c r="AB530" t="s">
        <v>6548</v>
      </c>
      <c r="AC530" t="s">
        <v>6549</v>
      </c>
      <c r="AD530" t="s">
        <v>6550</v>
      </c>
      <c r="AE530" t="s">
        <v>6551</v>
      </c>
      <c r="AF530" t="s">
        <v>6552</v>
      </c>
    </row>
    <row r="531" spans="1:32" x14ac:dyDescent="0.25">
      <c r="A531" t="s">
        <v>410</v>
      </c>
      <c r="B531" t="s">
        <v>6553</v>
      </c>
      <c r="C531" t="s">
        <v>6554</v>
      </c>
      <c r="D531" t="s">
        <v>538</v>
      </c>
      <c r="E531" s="16">
        <v>31442</v>
      </c>
      <c r="F531" t="s">
        <v>6555</v>
      </c>
      <c r="G531" t="s">
        <v>214</v>
      </c>
      <c r="H531" t="s">
        <v>229</v>
      </c>
      <c r="I531" t="s">
        <v>6556</v>
      </c>
      <c r="J531" t="s">
        <v>295</v>
      </c>
      <c r="K531" t="s">
        <v>574</v>
      </c>
      <c r="L531" t="s">
        <v>575</v>
      </c>
      <c r="M531" t="s">
        <v>613</v>
      </c>
      <c r="N531" t="s">
        <v>6557</v>
      </c>
      <c r="O531" t="s">
        <v>300</v>
      </c>
      <c r="P531" t="s">
        <v>578</v>
      </c>
      <c r="Q531" t="s">
        <v>6558</v>
      </c>
      <c r="R531" s="16">
        <v>40170</v>
      </c>
      <c r="S531">
        <v>1</v>
      </c>
      <c r="T531">
        <v>3500</v>
      </c>
      <c r="U531" t="s">
        <v>576</v>
      </c>
      <c r="V531" t="s">
        <v>618</v>
      </c>
      <c r="W531" t="s">
        <v>582</v>
      </c>
      <c r="X531" s="16">
        <v>40420</v>
      </c>
      <c r="Y531" t="s">
        <v>1805</v>
      </c>
      <c r="Z531" t="s">
        <v>582</v>
      </c>
      <c r="AA531" t="s">
        <v>6559</v>
      </c>
      <c r="AB531" t="s">
        <v>6560</v>
      </c>
      <c r="AC531" t="s">
        <v>6561</v>
      </c>
      <c r="AD531" t="s">
        <v>6562</v>
      </c>
      <c r="AE531" t="s">
        <v>6563</v>
      </c>
      <c r="AF531" t="s">
        <v>6564</v>
      </c>
    </row>
    <row r="532" spans="1:32" x14ac:dyDescent="0.25">
      <c r="A532" t="s">
        <v>410</v>
      </c>
      <c r="B532" t="s">
        <v>6553</v>
      </c>
      <c r="C532" t="s">
        <v>6554</v>
      </c>
      <c r="D532" t="s">
        <v>538</v>
      </c>
      <c r="E532" s="16">
        <v>31442</v>
      </c>
      <c r="F532" t="s">
        <v>6555</v>
      </c>
      <c r="G532" t="s">
        <v>214</v>
      </c>
      <c r="H532" t="s">
        <v>229</v>
      </c>
      <c r="I532" t="s">
        <v>6556</v>
      </c>
      <c r="J532" t="s">
        <v>295</v>
      </c>
      <c r="K532" t="s">
        <v>574</v>
      </c>
      <c r="L532" t="s">
        <v>575</v>
      </c>
      <c r="M532" t="s">
        <v>613</v>
      </c>
      <c r="N532" t="s">
        <v>6557</v>
      </c>
      <c r="O532" t="s">
        <v>300</v>
      </c>
      <c r="P532" t="s">
        <v>578</v>
      </c>
      <c r="Q532" t="s">
        <v>6558</v>
      </c>
      <c r="R532" s="16">
        <v>40170</v>
      </c>
      <c r="S532">
        <v>1</v>
      </c>
      <c r="T532">
        <v>3500</v>
      </c>
      <c r="U532" t="s">
        <v>576</v>
      </c>
      <c r="V532" t="s">
        <v>618</v>
      </c>
      <c r="W532" t="s">
        <v>582</v>
      </c>
      <c r="X532" s="16">
        <v>40420</v>
      </c>
      <c r="Y532" t="s">
        <v>1805</v>
      </c>
      <c r="Z532" t="s">
        <v>582</v>
      </c>
      <c r="AA532" t="s">
        <v>6559</v>
      </c>
      <c r="AB532" t="s">
        <v>6560</v>
      </c>
      <c r="AC532" t="s">
        <v>6561</v>
      </c>
      <c r="AD532" t="s">
        <v>6562</v>
      </c>
      <c r="AE532" t="s">
        <v>6563</v>
      </c>
      <c r="AF532" t="s">
        <v>6564</v>
      </c>
    </row>
    <row r="533" spans="1:32" x14ac:dyDescent="0.25">
      <c r="A533" t="s">
        <v>114</v>
      </c>
      <c r="B533" t="s">
        <v>6565</v>
      </c>
      <c r="C533" t="s">
        <v>6566</v>
      </c>
      <c r="D533" t="s">
        <v>538</v>
      </c>
      <c r="E533" s="16">
        <v>33554</v>
      </c>
      <c r="F533" t="s">
        <v>174</v>
      </c>
      <c r="G533" t="s">
        <v>214</v>
      </c>
      <c r="H533" t="s">
        <v>229</v>
      </c>
      <c r="I533" t="s">
        <v>277</v>
      </c>
      <c r="J533" t="s">
        <v>297</v>
      </c>
      <c r="K533" t="s">
        <v>574</v>
      </c>
      <c r="L533" t="s">
        <v>575</v>
      </c>
      <c r="M533" t="s">
        <v>764</v>
      </c>
      <c r="N533" t="s">
        <v>59</v>
      </c>
      <c r="O533" t="s">
        <v>300</v>
      </c>
      <c r="P533" t="s">
        <v>578</v>
      </c>
      <c r="Q533" t="s">
        <v>6567</v>
      </c>
      <c r="R533" s="16">
        <v>42642</v>
      </c>
      <c r="S533" t="s">
        <v>617</v>
      </c>
      <c r="T533">
        <v>1500</v>
      </c>
      <c r="U533" t="s">
        <v>580</v>
      </c>
      <c r="V533" t="s">
        <v>618</v>
      </c>
      <c r="W533" t="s">
        <v>582</v>
      </c>
      <c r="X533" s="16">
        <v>42977</v>
      </c>
      <c r="Y533" t="s">
        <v>651</v>
      </c>
      <c r="Z533" t="s">
        <v>582</v>
      </c>
      <c r="AA533" t="s">
        <v>6568</v>
      </c>
      <c r="AB533" t="s">
        <v>318</v>
      </c>
      <c r="AC533" t="s">
        <v>6569</v>
      </c>
      <c r="AD533" t="s">
        <v>6570</v>
      </c>
      <c r="AE533" t="s">
        <v>359</v>
      </c>
      <c r="AF533" t="s">
        <v>6571</v>
      </c>
    </row>
    <row r="534" spans="1:32" x14ac:dyDescent="0.25">
      <c r="A534" t="s">
        <v>6574</v>
      </c>
      <c r="B534" t="s">
        <v>3414</v>
      </c>
      <c r="C534" t="s">
        <v>6572</v>
      </c>
      <c r="D534" t="s">
        <v>539</v>
      </c>
      <c r="E534" s="16">
        <v>29525</v>
      </c>
      <c r="F534" t="s">
        <v>6573</v>
      </c>
      <c r="G534" t="s">
        <v>382</v>
      </c>
      <c r="H534" t="s">
        <v>382</v>
      </c>
      <c r="I534" t="s">
        <v>6575</v>
      </c>
      <c r="J534" t="s">
        <v>297</v>
      </c>
      <c r="K534" t="s">
        <v>574</v>
      </c>
      <c r="L534" t="s">
        <v>575</v>
      </c>
      <c r="M534" t="s">
        <v>580</v>
      </c>
      <c r="N534" t="s">
        <v>6576</v>
      </c>
      <c r="O534" t="s">
        <v>301</v>
      </c>
      <c r="P534" t="s">
        <v>578</v>
      </c>
      <c r="Q534" t="s">
        <v>6577</v>
      </c>
      <c r="R534" s="16">
        <v>42948</v>
      </c>
      <c r="S534" t="s">
        <v>617</v>
      </c>
      <c r="T534">
        <v>900</v>
      </c>
      <c r="U534" t="s">
        <v>580</v>
      </c>
      <c r="V534" t="s">
        <v>581</v>
      </c>
      <c r="W534" t="s">
        <v>582</v>
      </c>
      <c r="X534" s="16">
        <v>43282</v>
      </c>
      <c r="Y534" t="s">
        <v>651</v>
      </c>
      <c r="Z534" t="s">
        <v>582</v>
      </c>
      <c r="AA534" t="s">
        <v>6578</v>
      </c>
      <c r="AB534" t="s">
        <v>6579</v>
      </c>
      <c r="AC534" t="s">
        <v>6580</v>
      </c>
      <c r="AD534" t="s">
        <v>6581</v>
      </c>
      <c r="AE534" t="s">
        <v>6582</v>
      </c>
      <c r="AF534" t="s">
        <v>6583</v>
      </c>
    </row>
    <row r="535" spans="1:32" x14ac:dyDescent="0.25">
      <c r="A535" t="s">
        <v>6586</v>
      </c>
      <c r="B535" t="s">
        <v>2846</v>
      </c>
      <c r="C535" t="s">
        <v>6584</v>
      </c>
      <c r="D535" t="s">
        <v>538</v>
      </c>
      <c r="E535" s="16">
        <v>31928</v>
      </c>
      <c r="F535" t="s">
        <v>6585</v>
      </c>
      <c r="G535" t="s">
        <v>6587</v>
      </c>
      <c r="H535" t="s">
        <v>229</v>
      </c>
      <c r="I535" t="s">
        <v>6588</v>
      </c>
      <c r="J535" t="s">
        <v>296</v>
      </c>
      <c r="K535" t="s">
        <v>574</v>
      </c>
      <c r="L535" t="s">
        <v>575</v>
      </c>
      <c r="M535" t="s">
        <v>576</v>
      </c>
      <c r="N535" t="s">
        <v>6589</v>
      </c>
      <c r="O535" t="s">
        <v>300</v>
      </c>
      <c r="P535" t="s">
        <v>578</v>
      </c>
      <c r="Q535" t="s">
        <v>6590</v>
      </c>
      <c r="R535" s="16">
        <v>37288</v>
      </c>
      <c r="S535">
        <v>5</v>
      </c>
      <c r="T535">
        <v>2000</v>
      </c>
      <c r="U535" t="s">
        <v>764</v>
      </c>
      <c r="V535" t="s">
        <v>581</v>
      </c>
      <c r="W535" t="s">
        <v>582</v>
      </c>
      <c r="X535" t="s">
        <v>617</v>
      </c>
      <c r="Y535" t="s">
        <v>583</v>
      </c>
      <c r="Z535" t="s">
        <v>582</v>
      </c>
      <c r="AA535" t="s">
        <v>6591</v>
      </c>
      <c r="AB535" t="s">
        <v>6592</v>
      </c>
      <c r="AC535" t="s">
        <v>6593</v>
      </c>
      <c r="AD535" t="s">
        <v>6594</v>
      </c>
      <c r="AE535" t="s">
        <v>6595</v>
      </c>
      <c r="AF535" t="s">
        <v>6596</v>
      </c>
    </row>
    <row r="536" spans="1:32" x14ac:dyDescent="0.25">
      <c r="A536" t="s">
        <v>6600</v>
      </c>
      <c r="B536" t="s">
        <v>6597</v>
      </c>
      <c r="C536" t="s">
        <v>6598</v>
      </c>
      <c r="D536" t="s">
        <v>538</v>
      </c>
      <c r="E536" s="16">
        <v>26886</v>
      </c>
      <c r="F536" t="s">
        <v>6599</v>
      </c>
      <c r="G536" t="s">
        <v>2172</v>
      </c>
      <c r="H536" t="s">
        <v>611</v>
      </c>
      <c r="I536" t="s">
        <v>6601</v>
      </c>
      <c r="J536" t="s">
        <v>297</v>
      </c>
      <c r="K536" t="s">
        <v>574</v>
      </c>
      <c r="L536" t="s">
        <v>575</v>
      </c>
      <c r="M536" t="s">
        <v>723</v>
      </c>
      <c r="N536" t="s">
        <v>6602</v>
      </c>
      <c r="O536" t="s">
        <v>300</v>
      </c>
      <c r="P536" t="s">
        <v>649</v>
      </c>
      <c r="Q536" t="s">
        <v>6603</v>
      </c>
      <c r="R536" s="16">
        <v>41233</v>
      </c>
      <c r="S536">
        <v>1</v>
      </c>
      <c r="T536">
        <v>5000</v>
      </c>
      <c r="U536" t="s">
        <v>580</v>
      </c>
      <c r="V536" t="s">
        <v>581</v>
      </c>
      <c r="W536" t="s">
        <v>582</v>
      </c>
      <c r="X536" s="16">
        <v>42592</v>
      </c>
      <c r="Y536" t="s">
        <v>6604</v>
      </c>
      <c r="Z536" t="s">
        <v>582</v>
      </c>
      <c r="AA536" t="s">
        <v>6605</v>
      </c>
      <c r="AB536" t="s">
        <v>6606</v>
      </c>
      <c r="AC536" t="s">
        <v>6607</v>
      </c>
      <c r="AD536" t="s">
        <v>6608</v>
      </c>
      <c r="AE536" t="s">
        <v>6609</v>
      </c>
      <c r="AF536" t="s">
        <v>6610</v>
      </c>
    </row>
    <row r="537" spans="1:32" x14ac:dyDescent="0.25">
      <c r="A537" t="s">
        <v>6613</v>
      </c>
      <c r="B537" t="s">
        <v>6611</v>
      </c>
      <c r="C537" t="s">
        <v>3981</v>
      </c>
      <c r="D537" t="s">
        <v>538</v>
      </c>
      <c r="E537" s="16">
        <v>31658</v>
      </c>
      <c r="F537" t="s">
        <v>6612</v>
      </c>
      <c r="G537" t="s">
        <v>6614</v>
      </c>
      <c r="H537" t="s">
        <v>227</v>
      </c>
      <c r="I537" t="s">
        <v>6615</v>
      </c>
      <c r="J537" t="s">
        <v>296</v>
      </c>
      <c r="K537" t="s">
        <v>574</v>
      </c>
      <c r="L537" t="s">
        <v>575</v>
      </c>
      <c r="M537" t="s">
        <v>723</v>
      </c>
      <c r="N537" t="s">
        <v>6616</v>
      </c>
      <c r="O537" t="s">
        <v>300</v>
      </c>
      <c r="P537" t="s">
        <v>578</v>
      </c>
      <c r="Q537" t="s">
        <v>6617</v>
      </c>
      <c r="R537" s="16">
        <v>43179</v>
      </c>
      <c r="S537">
        <v>4</v>
      </c>
      <c r="T537">
        <v>6000</v>
      </c>
      <c r="U537" t="s">
        <v>723</v>
      </c>
      <c r="V537" t="s">
        <v>618</v>
      </c>
      <c r="W537" t="s">
        <v>619</v>
      </c>
      <c r="X537" t="s">
        <v>617</v>
      </c>
      <c r="Y537" t="s">
        <v>617</v>
      </c>
      <c r="Z537" t="s">
        <v>582</v>
      </c>
      <c r="AA537" t="s">
        <v>6618</v>
      </c>
      <c r="AB537" t="s">
        <v>6619</v>
      </c>
      <c r="AC537" t="s">
        <v>6620</v>
      </c>
      <c r="AD537" t="s">
        <v>6621</v>
      </c>
      <c r="AE537" t="s">
        <v>6622</v>
      </c>
      <c r="AF537" t="s">
        <v>6623</v>
      </c>
    </row>
    <row r="538" spans="1:32" x14ac:dyDescent="0.25">
      <c r="A538" t="s">
        <v>6627</v>
      </c>
      <c r="B538" t="s">
        <v>6624</v>
      </c>
      <c r="C538" t="s">
        <v>6625</v>
      </c>
      <c r="D538" t="s">
        <v>539</v>
      </c>
      <c r="E538" s="16">
        <v>34611</v>
      </c>
      <c r="F538" t="s">
        <v>6626</v>
      </c>
      <c r="G538" t="s">
        <v>1381</v>
      </c>
      <c r="H538" t="s">
        <v>226</v>
      </c>
      <c r="I538" t="s">
        <v>6628</v>
      </c>
      <c r="J538" t="s">
        <v>295</v>
      </c>
      <c r="K538" t="s">
        <v>574</v>
      </c>
      <c r="L538" t="s">
        <v>575</v>
      </c>
      <c r="M538" t="s">
        <v>633</v>
      </c>
      <c r="N538" t="s">
        <v>6629</v>
      </c>
      <c r="O538" t="s">
        <v>300</v>
      </c>
      <c r="P538" t="s">
        <v>649</v>
      </c>
      <c r="Q538" t="s">
        <v>6630</v>
      </c>
      <c r="R538" s="16">
        <v>42023</v>
      </c>
      <c r="S538">
        <v>1</v>
      </c>
      <c r="T538">
        <v>200</v>
      </c>
      <c r="U538" t="s">
        <v>767</v>
      </c>
      <c r="V538" t="s">
        <v>2790</v>
      </c>
      <c r="W538" t="s">
        <v>582</v>
      </c>
      <c r="X538" s="16">
        <v>42023</v>
      </c>
      <c r="Y538" t="s">
        <v>583</v>
      </c>
      <c r="Z538" t="s">
        <v>582</v>
      </c>
      <c r="AA538" t="s">
        <v>6631</v>
      </c>
      <c r="AB538" t="s">
        <v>6632</v>
      </c>
      <c r="AC538" t="s">
        <v>6633</v>
      </c>
      <c r="AD538" t="s">
        <v>6634</v>
      </c>
      <c r="AE538" t="s">
        <v>6635</v>
      </c>
      <c r="AF538" t="s">
        <v>6636</v>
      </c>
    </row>
    <row r="539" spans="1:32" x14ac:dyDescent="0.25">
      <c r="A539" t="s">
        <v>6640</v>
      </c>
      <c r="B539" t="s">
        <v>6637</v>
      </c>
      <c r="C539" t="s">
        <v>6638</v>
      </c>
      <c r="D539" t="s">
        <v>539</v>
      </c>
      <c r="E539" s="16">
        <v>32362</v>
      </c>
      <c r="F539" t="s">
        <v>6639</v>
      </c>
      <c r="G539" t="s">
        <v>214</v>
      </c>
      <c r="H539" t="s">
        <v>229</v>
      </c>
      <c r="I539" t="s">
        <v>6641</v>
      </c>
      <c r="J539" t="s">
        <v>295</v>
      </c>
      <c r="K539" t="s">
        <v>574</v>
      </c>
      <c r="L539" t="s">
        <v>575</v>
      </c>
      <c r="M539" t="s">
        <v>723</v>
      </c>
      <c r="N539" t="s">
        <v>6642</v>
      </c>
      <c r="O539" t="s">
        <v>300</v>
      </c>
      <c r="P539" t="s">
        <v>578</v>
      </c>
      <c r="Q539" t="s">
        <v>6643</v>
      </c>
      <c r="R539" s="16">
        <v>43200</v>
      </c>
      <c r="S539" t="s">
        <v>617</v>
      </c>
      <c r="T539">
        <v>4000</v>
      </c>
      <c r="U539" t="s">
        <v>764</v>
      </c>
      <c r="V539" t="s">
        <v>724</v>
      </c>
      <c r="W539" t="s">
        <v>582</v>
      </c>
      <c r="X539" s="16">
        <v>41270</v>
      </c>
      <c r="Y539" t="s">
        <v>583</v>
      </c>
      <c r="Z539" t="s">
        <v>582</v>
      </c>
      <c r="AA539" t="s">
        <v>6644</v>
      </c>
      <c r="AB539" t="s">
        <v>6645</v>
      </c>
      <c r="AC539" t="s">
        <v>6646</v>
      </c>
      <c r="AD539" t="s">
        <v>6647</v>
      </c>
      <c r="AE539" t="s">
        <v>6648</v>
      </c>
      <c r="AF539" t="s">
        <v>6649</v>
      </c>
    </row>
    <row r="540" spans="1:32" x14ac:dyDescent="0.25">
      <c r="A540" t="s">
        <v>6652</v>
      </c>
      <c r="B540" t="s">
        <v>6650</v>
      </c>
      <c r="C540" t="s">
        <v>6312</v>
      </c>
      <c r="D540" t="s">
        <v>539</v>
      </c>
      <c r="E540" s="16">
        <v>31468</v>
      </c>
      <c r="F540" t="s">
        <v>6651</v>
      </c>
      <c r="G540" t="s">
        <v>382</v>
      </c>
      <c r="H540" t="s">
        <v>382</v>
      </c>
      <c r="I540" t="s">
        <v>6653</v>
      </c>
      <c r="J540" t="s">
        <v>297</v>
      </c>
      <c r="K540" t="s">
        <v>574</v>
      </c>
      <c r="L540" t="s">
        <v>575</v>
      </c>
      <c r="M540" t="s">
        <v>580</v>
      </c>
      <c r="N540" t="s">
        <v>6654</v>
      </c>
      <c r="O540" t="s">
        <v>300</v>
      </c>
      <c r="P540" t="s">
        <v>649</v>
      </c>
      <c r="Q540" t="s">
        <v>6655</v>
      </c>
      <c r="R540" s="16">
        <v>42485</v>
      </c>
      <c r="S540">
        <v>4</v>
      </c>
      <c r="T540">
        <v>900</v>
      </c>
      <c r="U540" t="s">
        <v>633</v>
      </c>
      <c r="V540" t="s">
        <v>618</v>
      </c>
      <c r="W540" t="s">
        <v>582</v>
      </c>
      <c r="X540" s="16">
        <v>42470</v>
      </c>
      <c r="Y540" t="s">
        <v>651</v>
      </c>
      <c r="Z540" t="s">
        <v>582</v>
      </c>
      <c r="AA540" t="s">
        <v>6656</v>
      </c>
      <c r="AB540" t="s">
        <v>6657</v>
      </c>
      <c r="AC540" t="s">
        <v>6658</v>
      </c>
      <c r="AD540" t="s">
        <v>6659</v>
      </c>
      <c r="AE540" t="s">
        <v>6660</v>
      </c>
      <c r="AF540" t="s">
        <v>6661</v>
      </c>
    </row>
    <row r="541" spans="1:32" x14ac:dyDescent="0.25">
      <c r="A541" t="s">
        <v>412</v>
      </c>
      <c r="B541" t="s">
        <v>6662</v>
      </c>
      <c r="C541" t="s">
        <v>6663</v>
      </c>
      <c r="D541" t="s">
        <v>539</v>
      </c>
      <c r="E541" s="16">
        <v>30448</v>
      </c>
      <c r="F541" t="s">
        <v>6664</v>
      </c>
      <c r="G541" t="s">
        <v>201</v>
      </c>
      <c r="H541" t="s">
        <v>201</v>
      </c>
      <c r="I541" t="s">
        <v>6665</v>
      </c>
      <c r="J541" t="s">
        <v>297</v>
      </c>
      <c r="K541" t="s">
        <v>574</v>
      </c>
      <c r="L541" t="s">
        <v>575</v>
      </c>
      <c r="M541" t="s">
        <v>764</v>
      </c>
      <c r="N541" t="s">
        <v>6666</v>
      </c>
      <c r="O541" t="s">
        <v>300</v>
      </c>
      <c r="P541" t="s">
        <v>578</v>
      </c>
      <c r="Q541" t="s">
        <v>6667</v>
      </c>
      <c r="R541" s="16">
        <v>43221</v>
      </c>
      <c r="S541" t="s">
        <v>617</v>
      </c>
      <c r="T541">
        <v>1000</v>
      </c>
      <c r="U541" t="s">
        <v>767</v>
      </c>
      <c r="V541" t="s">
        <v>581</v>
      </c>
      <c r="W541" t="s">
        <v>619</v>
      </c>
      <c r="X541" t="s">
        <v>617</v>
      </c>
      <c r="Y541" t="s">
        <v>617</v>
      </c>
      <c r="Z541" t="s">
        <v>582</v>
      </c>
      <c r="AA541" t="s">
        <v>6668</v>
      </c>
      <c r="AB541" t="s">
        <v>6669</v>
      </c>
      <c r="AC541" t="s">
        <v>6670</v>
      </c>
      <c r="AD541" t="s">
        <v>6671</v>
      </c>
      <c r="AE541" t="s">
        <v>6672</v>
      </c>
      <c r="AF541" t="s">
        <v>6673</v>
      </c>
    </row>
    <row r="542" spans="1:32" x14ac:dyDescent="0.25">
      <c r="A542" t="s">
        <v>6677</v>
      </c>
      <c r="B542" t="s">
        <v>6674</v>
      </c>
      <c r="C542" t="s">
        <v>6675</v>
      </c>
      <c r="D542" t="s">
        <v>538</v>
      </c>
      <c r="E542" s="16">
        <v>35880</v>
      </c>
      <c r="F542" t="s">
        <v>6676</v>
      </c>
      <c r="G542" t="s">
        <v>6678</v>
      </c>
      <c r="H542" t="s">
        <v>229</v>
      </c>
      <c r="I542" t="s">
        <v>6679</v>
      </c>
      <c r="J542" t="s">
        <v>296</v>
      </c>
      <c r="K542" t="s">
        <v>574</v>
      </c>
      <c r="L542" t="s">
        <v>575</v>
      </c>
      <c r="M542" t="s">
        <v>580</v>
      </c>
      <c r="N542" t="s">
        <v>6680</v>
      </c>
      <c r="O542" t="s">
        <v>300</v>
      </c>
      <c r="P542" t="s">
        <v>649</v>
      </c>
      <c r="Q542" t="s">
        <v>6681</v>
      </c>
      <c r="R542" s="16">
        <v>43338</v>
      </c>
      <c r="S542">
        <v>3</v>
      </c>
      <c r="T542">
        <v>400</v>
      </c>
      <c r="U542" t="s">
        <v>633</v>
      </c>
      <c r="V542" t="s">
        <v>581</v>
      </c>
      <c r="W542" t="s">
        <v>619</v>
      </c>
      <c r="X542" t="s">
        <v>617</v>
      </c>
      <c r="Y542" t="s">
        <v>617</v>
      </c>
      <c r="Z542" t="s">
        <v>582</v>
      </c>
      <c r="AA542" t="s">
        <v>6682</v>
      </c>
      <c r="AB542" t="s">
        <v>6683</v>
      </c>
      <c r="AC542" t="s">
        <v>6684</v>
      </c>
      <c r="AD542" t="s">
        <v>6685</v>
      </c>
      <c r="AE542" t="s">
        <v>6686</v>
      </c>
      <c r="AF542" t="s">
        <v>6687</v>
      </c>
    </row>
    <row r="543" spans="1:32" x14ac:dyDescent="0.25">
      <c r="A543" t="s">
        <v>6690</v>
      </c>
      <c r="B543" t="s">
        <v>6688</v>
      </c>
      <c r="C543" t="s">
        <v>6233</v>
      </c>
      <c r="D543" t="s">
        <v>539</v>
      </c>
      <c r="E543" s="16">
        <v>33064</v>
      </c>
      <c r="F543" t="s">
        <v>6689</v>
      </c>
      <c r="G543" t="s">
        <v>201</v>
      </c>
      <c r="H543" t="s">
        <v>201</v>
      </c>
      <c r="I543" t="s">
        <v>6691</v>
      </c>
      <c r="J543" t="s">
        <v>297</v>
      </c>
      <c r="K543" t="s">
        <v>574</v>
      </c>
      <c r="L543" t="s">
        <v>575</v>
      </c>
      <c r="M543" t="s">
        <v>723</v>
      </c>
      <c r="N543" t="s">
        <v>6692</v>
      </c>
      <c r="O543" t="s">
        <v>300</v>
      </c>
      <c r="P543" t="s">
        <v>649</v>
      </c>
      <c r="Q543" t="s">
        <v>6693</v>
      </c>
      <c r="R543" s="16">
        <v>42344</v>
      </c>
      <c r="S543" t="s">
        <v>617</v>
      </c>
      <c r="T543">
        <v>5000</v>
      </c>
      <c r="U543" t="s">
        <v>764</v>
      </c>
      <c r="V543" t="s">
        <v>618</v>
      </c>
      <c r="W543" t="s">
        <v>582</v>
      </c>
      <c r="X543" s="16">
        <v>42415</v>
      </c>
      <c r="Y543" t="s">
        <v>651</v>
      </c>
      <c r="Z543" t="s">
        <v>582</v>
      </c>
      <c r="AA543" t="s">
        <v>6694</v>
      </c>
      <c r="AB543" t="s">
        <v>6695</v>
      </c>
      <c r="AC543" t="s">
        <v>6696</v>
      </c>
      <c r="AD543" t="s">
        <v>6697</v>
      </c>
      <c r="AE543" t="s">
        <v>6698</v>
      </c>
      <c r="AF543" t="s">
        <v>6699</v>
      </c>
    </row>
    <row r="544" spans="1:32" x14ac:dyDescent="0.25">
      <c r="A544" t="s">
        <v>6703</v>
      </c>
      <c r="B544" t="s">
        <v>6700</v>
      </c>
      <c r="C544" t="s">
        <v>6701</v>
      </c>
      <c r="D544" t="s">
        <v>539</v>
      </c>
      <c r="E544" s="16">
        <v>34260</v>
      </c>
      <c r="F544" t="s">
        <v>6702</v>
      </c>
      <c r="G544" t="s">
        <v>206</v>
      </c>
      <c r="H544" t="s">
        <v>851</v>
      </c>
      <c r="I544" t="s">
        <v>6704</v>
      </c>
      <c r="J544" t="s">
        <v>297</v>
      </c>
      <c r="K544" t="s">
        <v>574</v>
      </c>
      <c r="L544" t="s">
        <v>575</v>
      </c>
      <c r="M544" t="s">
        <v>633</v>
      </c>
      <c r="N544" t="s">
        <v>6705</v>
      </c>
      <c r="O544" t="s">
        <v>300</v>
      </c>
      <c r="P544" t="s">
        <v>615</v>
      </c>
      <c r="Q544" t="s">
        <v>6706</v>
      </c>
      <c r="R544" s="16">
        <v>43135</v>
      </c>
      <c r="S544">
        <v>2</v>
      </c>
      <c r="T544">
        <v>600</v>
      </c>
      <c r="U544" t="s">
        <v>633</v>
      </c>
      <c r="V544" t="s">
        <v>581</v>
      </c>
      <c r="W544" t="s">
        <v>619</v>
      </c>
      <c r="X544" t="s">
        <v>617</v>
      </c>
      <c r="Y544" t="s">
        <v>617</v>
      </c>
      <c r="Z544" t="s">
        <v>582</v>
      </c>
      <c r="AA544" t="s">
        <v>6707</v>
      </c>
      <c r="AB544" t="s">
        <v>6708</v>
      </c>
      <c r="AC544" t="s">
        <v>6709</v>
      </c>
      <c r="AD544" t="s">
        <v>6710</v>
      </c>
      <c r="AE544" t="s">
        <v>6711</v>
      </c>
      <c r="AF544" t="s">
        <v>6712</v>
      </c>
    </row>
    <row r="545" spans="1:32" x14ac:dyDescent="0.25">
      <c r="A545" t="s">
        <v>418</v>
      </c>
      <c r="B545" t="s">
        <v>6713</v>
      </c>
      <c r="C545" t="s">
        <v>3320</v>
      </c>
      <c r="D545" t="s">
        <v>538</v>
      </c>
      <c r="E545" s="16">
        <v>34152</v>
      </c>
      <c r="F545" t="s">
        <v>6714</v>
      </c>
      <c r="G545" t="s">
        <v>382</v>
      </c>
      <c r="H545" t="s">
        <v>382</v>
      </c>
      <c r="I545" t="s">
        <v>6715</v>
      </c>
      <c r="J545" t="s">
        <v>296</v>
      </c>
      <c r="K545" t="s">
        <v>574</v>
      </c>
      <c r="L545" t="s">
        <v>575</v>
      </c>
      <c r="M545" t="s">
        <v>764</v>
      </c>
      <c r="N545" t="s">
        <v>6716</v>
      </c>
      <c r="O545" t="s">
        <v>301</v>
      </c>
      <c r="P545" t="s">
        <v>578</v>
      </c>
      <c r="Q545" t="s">
        <v>6717</v>
      </c>
      <c r="R545" s="16">
        <v>42583</v>
      </c>
      <c r="S545">
        <v>4</v>
      </c>
      <c r="T545">
        <v>10000</v>
      </c>
      <c r="U545" t="s">
        <v>764</v>
      </c>
      <c r="V545" t="s">
        <v>618</v>
      </c>
      <c r="W545" t="s">
        <v>582</v>
      </c>
      <c r="X545" s="16">
        <v>43191</v>
      </c>
      <c r="Y545" t="s">
        <v>599</v>
      </c>
      <c r="Z545" t="s">
        <v>582</v>
      </c>
      <c r="AA545" t="s">
        <v>6718</v>
      </c>
      <c r="AB545" t="s">
        <v>6719</v>
      </c>
      <c r="AC545" t="s">
        <v>6720</v>
      </c>
      <c r="AD545" t="s">
        <v>6721</v>
      </c>
      <c r="AE545" t="s">
        <v>6722</v>
      </c>
      <c r="AF545" t="s">
        <v>6723</v>
      </c>
    </row>
    <row r="546" spans="1:32" x14ac:dyDescent="0.25">
      <c r="A546" t="s">
        <v>6727</v>
      </c>
      <c r="B546" t="s">
        <v>6724</v>
      </c>
      <c r="C546" t="s">
        <v>6725</v>
      </c>
      <c r="D546" t="s">
        <v>539</v>
      </c>
      <c r="E546" s="16">
        <v>31652</v>
      </c>
      <c r="F546" t="s">
        <v>6726</v>
      </c>
      <c r="G546" t="s">
        <v>214</v>
      </c>
      <c r="H546" t="s">
        <v>229</v>
      </c>
      <c r="I546" t="s">
        <v>6728</v>
      </c>
      <c r="J546" t="s">
        <v>297</v>
      </c>
      <c r="K546" t="s">
        <v>574</v>
      </c>
      <c r="L546" t="s">
        <v>575</v>
      </c>
      <c r="M546" t="s">
        <v>633</v>
      </c>
      <c r="N546" t="s">
        <v>6729</v>
      </c>
      <c r="O546" t="s">
        <v>300</v>
      </c>
      <c r="P546" t="s">
        <v>615</v>
      </c>
      <c r="Q546" t="s">
        <v>6730</v>
      </c>
      <c r="R546" s="16">
        <v>42014</v>
      </c>
      <c r="S546" t="s">
        <v>617</v>
      </c>
      <c r="T546">
        <v>400</v>
      </c>
      <c r="U546" t="s">
        <v>633</v>
      </c>
      <c r="V546" t="s">
        <v>581</v>
      </c>
      <c r="W546" t="s">
        <v>582</v>
      </c>
      <c r="X546" s="16">
        <v>42633</v>
      </c>
      <c r="Y546" t="s">
        <v>1088</v>
      </c>
      <c r="Z546" t="s">
        <v>582</v>
      </c>
      <c r="AA546" t="s">
        <v>6731</v>
      </c>
      <c r="AB546" t="s">
        <v>6732</v>
      </c>
      <c r="AC546" t="s">
        <v>6733</v>
      </c>
      <c r="AD546" t="s">
        <v>6734</v>
      </c>
      <c r="AE546" t="s">
        <v>6735</v>
      </c>
      <c r="AF546" t="s">
        <v>6736</v>
      </c>
    </row>
    <row r="547" spans="1:32" x14ac:dyDescent="0.25">
      <c r="A547" t="s">
        <v>6739</v>
      </c>
      <c r="B547" t="s">
        <v>6737</v>
      </c>
      <c r="C547" t="s">
        <v>985</v>
      </c>
      <c r="D547" t="s">
        <v>539</v>
      </c>
      <c r="E547" s="16">
        <v>30668</v>
      </c>
      <c r="F547" t="s">
        <v>6738</v>
      </c>
      <c r="G547" t="s">
        <v>2957</v>
      </c>
      <c r="H547" t="s">
        <v>229</v>
      </c>
      <c r="I547" t="s">
        <v>6740</v>
      </c>
      <c r="J547" t="s">
        <v>2230</v>
      </c>
      <c r="K547" t="s">
        <v>574</v>
      </c>
      <c r="L547" t="s">
        <v>2722</v>
      </c>
      <c r="M547" t="s">
        <v>764</v>
      </c>
      <c r="N547" t="s">
        <v>6741</v>
      </c>
      <c r="O547" t="s">
        <v>301</v>
      </c>
      <c r="P547" t="s">
        <v>615</v>
      </c>
      <c r="Q547" t="s">
        <v>6742</v>
      </c>
      <c r="R547" s="16">
        <v>43351</v>
      </c>
      <c r="S547">
        <v>1</v>
      </c>
      <c r="T547">
        <v>280.74</v>
      </c>
      <c r="U547" t="s">
        <v>767</v>
      </c>
      <c r="V547" t="s">
        <v>667</v>
      </c>
      <c r="W547" t="s">
        <v>619</v>
      </c>
      <c r="X547" t="s">
        <v>617</v>
      </c>
      <c r="Y547" t="s">
        <v>617</v>
      </c>
      <c r="Z547" t="s">
        <v>582</v>
      </c>
      <c r="AA547" t="s">
        <v>6743</v>
      </c>
      <c r="AB547" t="s">
        <v>6744</v>
      </c>
      <c r="AC547" t="s">
        <v>6745</v>
      </c>
      <c r="AD547" t="s">
        <v>6746</v>
      </c>
      <c r="AE547" t="s">
        <v>6747</v>
      </c>
      <c r="AF547" t="s">
        <v>6748</v>
      </c>
    </row>
    <row r="548" spans="1:32" x14ac:dyDescent="0.25">
      <c r="A548" t="s">
        <v>6752</v>
      </c>
      <c r="B548" t="s">
        <v>6749</v>
      </c>
      <c r="C548" t="s">
        <v>6750</v>
      </c>
      <c r="D548" t="s">
        <v>538</v>
      </c>
      <c r="E548" s="16">
        <v>35771</v>
      </c>
      <c r="F548" t="s">
        <v>6751</v>
      </c>
      <c r="G548" t="s">
        <v>6753</v>
      </c>
      <c r="H548" t="s">
        <v>229</v>
      </c>
      <c r="I548" t="s">
        <v>6754</v>
      </c>
      <c r="J548" t="s">
        <v>295</v>
      </c>
      <c r="K548" t="s">
        <v>574</v>
      </c>
      <c r="L548" t="s">
        <v>575</v>
      </c>
      <c r="M548" t="s">
        <v>580</v>
      </c>
      <c r="N548" t="s">
        <v>6755</v>
      </c>
      <c r="O548" t="s">
        <v>300</v>
      </c>
      <c r="P548" t="s">
        <v>578</v>
      </c>
      <c r="Q548" t="s">
        <v>6756</v>
      </c>
      <c r="R548" s="16">
        <v>43313</v>
      </c>
      <c r="S548" t="s">
        <v>617</v>
      </c>
      <c r="T548">
        <v>0</v>
      </c>
      <c r="U548" t="s">
        <v>767</v>
      </c>
      <c r="V548" t="s">
        <v>667</v>
      </c>
      <c r="W548" t="s">
        <v>619</v>
      </c>
      <c r="X548" t="s">
        <v>617</v>
      </c>
      <c r="Y548" t="s">
        <v>617</v>
      </c>
      <c r="Z548" t="s">
        <v>582</v>
      </c>
      <c r="AA548" t="s">
        <v>6757</v>
      </c>
      <c r="AB548" t="s">
        <v>6758</v>
      </c>
      <c r="AC548" t="s">
        <v>6759</v>
      </c>
      <c r="AD548" t="s">
        <v>6760</v>
      </c>
      <c r="AE548" t="s">
        <v>6761</v>
      </c>
      <c r="AF548" t="s">
        <v>6762</v>
      </c>
    </row>
    <row r="549" spans="1:32" x14ac:dyDescent="0.25">
      <c r="A549" t="s">
        <v>6766</v>
      </c>
      <c r="B549" t="s">
        <v>6763</v>
      </c>
      <c r="C549" t="s">
        <v>6764</v>
      </c>
      <c r="D549" t="s">
        <v>539</v>
      </c>
      <c r="E549" s="16">
        <v>30681</v>
      </c>
      <c r="F549" t="s">
        <v>6765</v>
      </c>
      <c r="G549" t="s">
        <v>5173</v>
      </c>
      <c r="H549" t="s">
        <v>611</v>
      </c>
      <c r="I549" t="s">
        <v>6767</v>
      </c>
      <c r="J549" t="s">
        <v>297</v>
      </c>
      <c r="K549" t="s">
        <v>574</v>
      </c>
      <c r="L549" t="s">
        <v>575</v>
      </c>
      <c r="M549" t="s">
        <v>764</v>
      </c>
      <c r="N549" t="s">
        <v>6768</v>
      </c>
      <c r="O549" t="s">
        <v>300</v>
      </c>
      <c r="P549" t="s">
        <v>649</v>
      </c>
      <c r="Q549" t="s">
        <v>6769</v>
      </c>
      <c r="R549" s="16">
        <v>42495</v>
      </c>
      <c r="S549">
        <v>5</v>
      </c>
      <c r="T549">
        <v>10000</v>
      </c>
      <c r="U549" t="s">
        <v>764</v>
      </c>
      <c r="V549" t="s">
        <v>724</v>
      </c>
      <c r="W549" t="s">
        <v>582</v>
      </c>
      <c r="X549" s="16">
        <v>42495</v>
      </c>
      <c r="Y549" t="s">
        <v>6770</v>
      </c>
      <c r="Z549" t="s">
        <v>582</v>
      </c>
      <c r="AA549" t="s">
        <v>6771</v>
      </c>
      <c r="AB549" t="s">
        <v>6772</v>
      </c>
      <c r="AC549" t="s">
        <v>6773</v>
      </c>
      <c r="AD549" t="s">
        <v>6774</v>
      </c>
      <c r="AE549" t="s">
        <v>6775</v>
      </c>
      <c r="AF549" t="s">
        <v>6776</v>
      </c>
    </row>
    <row r="550" spans="1:32" x14ac:dyDescent="0.25">
      <c r="A550" t="s">
        <v>524</v>
      </c>
      <c r="B550" t="s">
        <v>6777</v>
      </c>
      <c r="C550" t="s">
        <v>6778</v>
      </c>
      <c r="D550" t="s">
        <v>539</v>
      </c>
      <c r="E550" s="16">
        <v>35058</v>
      </c>
      <c r="F550" t="s">
        <v>6779</v>
      </c>
      <c r="G550" t="s">
        <v>523</v>
      </c>
      <c r="H550" t="s">
        <v>1844</v>
      </c>
      <c r="I550" t="s">
        <v>6780</v>
      </c>
      <c r="J550" t="s">
        <v>296</v>
      </c>
      <c r="K550" t="s">
        <v>574</v>
      </c>
      <c r="L550" t="s">
        <v>575</v>
      </c>
      <c r="M550" t="s">
        <v>720</v>
      </c>
      <c r="N550" t="s">
        <v>522</v>
      </c>
      <c r="O550" t="s">
        <v>300</v>
      </c>
      <c r="P550" t="s">
        <v>578</v>
      </c>
      <c r="Q550" t="s">
        <v>6781</v>
      </c>
      <c r="R550" s="16">
        <v>42763</v>
      </c>
      <c r="S550">
        <v>1</v>
      </c>
      <c r="T550">
        <v>5000</v>
      </c>
      <c r="U550" t="s">
        <v>633</v>
      </c>
      <c r="V550" t="s">
        <v>618</v>
      </c>
      <c r="W550" t="s">
        <v>582</v>
      </c>
      <c r="X550" s="16">
        <v>42763</v>
      </c>
      <c r="Y550" t="s">
        <v>617</v>
      </c>
      <c r="Z550" t="s">
        <v>582</v>
      </c>
      <c r="AA550" t="s">
        <v>6782</v>
      </c>
      <c r="AB550" t="s">
        <v>6783</v>
      </c>
      <c r="AC550" t="s">
        <v>6784</v>
      </c>
      <c r="AD550" t="s">
        <v>6785</v>
      </c>
      <c r="AE550" t="s">
        <v>6786</v>
      </c>
      <c r="AF550" t="s">
        <v>6787</v>
      </c>
    </row>
    <row r="551" spans="1:32" x14ac:dyDescent="0.25">
      <c r="A551" t="s">
        <v>6791</v>
      </c>
      <c r="B551" t="s">
        <v>6788</v>
      </c>
      <c r="C551" t="s">
        <v>6789</v>
      </c>
      <c r="D551" t="s">
        <v>539</v>
      </c>
      <c r="E551" s="16">
        <v>31840</v>
      </c>
      <c r="F551" t="s">
        <v>6790</v>
      </c>
      <c r="G551" t="s">
        <v>6792</v>
      </c>
      <c r="H551" t="s">
        <v>806</v>
      </c>
      <c r="I551" t="s">
        <v>6793</v>
      </c>
      <c r="J551" t="s">
        <v>297</v>
      </c>
      <c r="K551" t="s">
        <v>574</v>
      </c>
      <c r="L551" t="s">
        <v>575</v>
      </c>
      <c r="M551" t="s">
        <v>720</v>
      </c>
      <c r="N551" t="s">
        <v>6794</v>
      </c>
      <c r="O551" t="s">
        <v>300</v>
      </c>
      <c r="P551" t="s">
        <v>578</v>
      </c>
      <c r="Q551" t="s">
        <v>6795</v>
      </c>
      <c r="R551" s="16">
        <v>43362</v>
      </c>
      <c r="S551">
        <v>2</v>
      </c>
      <c r="T551">
        <v>15000</v>
      </c>
      <c r="U551" t="s">
        <v>576</v>
      </c>
      <c r="V551" t="s">
        <v>724</v>
      </c>
      <c r="W551" t="s">
        <v>582</v>
      </c>
      <c r="X551" s="16">
        <v>43249</v>
      </c>
      <c r="Y551" t="s">
        <v>2750</v>
      </c>
      <c r="Z551" t="s">
        <v>582</v>
      </c>
      <c r="AA551" t="s">
        <v>6796</v>
      </c>
      <c r="AB551" t="s">
        <v>6797</v>
      </c>
      <c r="AC551" t="s">
        <v>6798</v>
      </c>
      <c r="AD551" t="s">
        <v>6799</v>
      </c>
      <c r="AE551" t="s">
        <v>6800</v>
      </c>
      <c r="AF551" t="s">
        <v>6801</v>
      </c>
    </row>
    <row r="552" spans="1:32" x14ac:dyDescent="0.25">
      <c r="A552" t="s">
        <v>6805</v>
      </c>
      <c r="B552" t="s">
        <v>6802</v>
      </c>
      <c r="C552" t="s">
        <v>6803</v>
      </c>
      <c r="D552" t="s">
        <v>539</v>
      </c>
      <c r="E552" s="16">
        <v>31935</v>
      </c>
      <c r="F552" t="s">
        <v>6804</v>
      </c>
      <c r="G552" t="s">
        <v>201</v>
      </c>
      <c r="H552" t="s">
        <v>201</v>
      </c>
      <c r="I552" t="s">
        <v>6806</v>
      </c>
      <c r="J552" t="s">
        <v>297</v>
      </c>
      <c r="K552" t="s">
        <v>574</v>
      </c>
      <c r="L552" t="s">
        <v>575</v>
      </c>
      <c r="M552" t="s">
        <v>613</v>
      </c>
      <c r="N552" t="s">
        <v>6807</v>
      </c>
      <c r="O552" t="s">
        <v>300</v>
      </c>
      <c r="P552" t="s">
        <v>578</v>
      </c>
      <c r="Q552" t="s">
        <v>6808</v>
      </c>
      <c r="R552" s="16">
        <v>42934</v>
      </c>
      <c r="S552" t="s">
        <v>617</v>
      </c>
      <c r="T552">
        <v>1000</v>
      </c>
      <c r="U552" t="s">
        <v>633</v>
      </c>
      <c r="V552" t="s">
        <v>581</v>
      </c>
      <c r="W552" t="s">
        <v>619</v>
      </c>
      <c r="X552" t="s">
        <v>617</v>
      </c>
      <c r="Y552" t="s">
        <v>617</v>
      </c>
      <c r="Z552" t="s">
        <v>582</v>
      </c>
      <c r="AA552" t="s">
        <v>6809</v>
      </c>
      <c r="AB552" t="s">
        <v>6810</v>
      </c>
      <c r="AC552" t="s">
        <v>6811</v>
      </c>
      <c r="AD552" t="s">
        <v>6812</v>
      </c>
      <c r="AE552" t="s">
        <v>6813</v>
      </c>
      <c r="AF552" t="s">
        <v>6814</v>
      </c>
    </row>
    <row r="553" spans="1:32" x14ac:dyDescent="0.25">
      <c r="A553" t="s">
        <v>125</v>
      </c>
      <c r="B553" t="s">
        <v>6815</v>
      </c>
      <c r="C553" t="s">
        <v>6816</v>
      </c>
      <c r="D553" t="s">
        <v>539</v>
      </c>
      <c r="E553" s="16">
        <v>31808</v>
      </c>
      <c r="F553" t="s">
        <v>185</v>
      </c>
      <c r="G553" t="s">
        <v>221</v>
      </c>
      <c r="H553" t="s">
        <v>233</v>
      </c>
      <c r="I553" t="s">
        <v>288</v>
      </c>
      <c r="J553" t="s">
        <v>295</v>
      </c>
      <c r="K553" t="s">
        <v>574</v>
      </c>
      <c r="L553" t="s">
        <v>1045</v>
      </c>
      <c r="M553" t="s">
        <v>633</v>
      </c>
      <c r="N553" t="s">
        <v>62</v>
      </c>
      <c r="O553" t="s">
        <v>300</v>
      </c>
      <c r="P553" t="s">
        <v>615</v>
      </c>
      <c r="Q553" t="s">
        <v>6817</v>
      </c>
      <c r="R553" s="16">
        <v>43288</v>
      </c>
      <c r="S553">
        <v>1</v>
      </c>
      <c r="T553">
        <v>300</v>
      </c>
      <c r="U553" t="s">
        <v>633</v>
      </c>
      <c r="V553" t="s">
        <v>581</v>
      </c>
      <c r="W553" t="s">
        <v>619</v>
      </c>
      <c r="X553" t="s">
        <v>617</v>
      </c>
      <c r="Y553" t="s">
        <v>617</v>
      </c>
      <c r="Z553" t="s">
        <v>582</v>
      </c>
      <c r="AA553" t="s">
        <v>6818</v>
      </c>
      <c r="AB553" t="s">
        <v>6819</v>
      </c>
      <c r="AC553" t="s">
        <v>6820</v>
      </c>
      <c r="AD553" t="s">
        <v>6821</v>
      </c>
      <c r="AE553" t="s">
        <v>6822</v>
      </c>
      <c r="AF553" t="s">
        <v>6823</v>
      </c>
    </row>
    <row r="554" spans="1:32" x14ac:dyDescent="0.25">
      <c r="A554" t="s">
        <v>6826</v>
      </c>
      <c r="B554" t="s">
        <v>6824</v>
      </c>
      <c r="C554" t="s">
        <v>1029</v>
      </c>
      <c r="D554" t="s">
        <v>538</v>
      </c>
      <c r="E554" s="16">
        <v>35006</v>
      </c>
      <c r="F554" t="s">
        <v>6825</v>
      </c>
      <c r="G554" t="s">
        <v>6827</v>
      </c>
      <c r="H554" t="s">
        <v>1044</v>
      </c>
      <c r="I554" t="s">
        <v>6828</v>
      </c>
      <c r="J554" t="s">
        <v>296</v>
      </c>
      <c r="K554" t="s">
        <v>574</v>
      </c>
      <c r="L554" t="s">
        <v>575</v>
      </c>
      <c r="M554" t="s">
        <v>633</v>
      </c>
      <c r="N554" t="s">
        <v>6829</v>
      </c>
      <c r="O554" t="s">
        <v>300</v>
      </c>
      <c r="P554" t="s">
        <v>649</v>
      </c>
      <c r="Q554" t="s">
        <v>6830</v>
      </c>
      <c r="R554" s="16">
        <v>35006</v>
      </c>
      <c r="S554" t="s">
        <v>617</v>
      </c>
      <c r="T554">
        <v>325</v>
      </c>
      <c r="U554" t="s">
        <v>633</v>
      </c>
      <c r="V554" t="s">
        <v>581</v>
      </c>
      <c r="W554" t="s">
        <v>582</v>
      </c>
      <c r="X554" s="16">
        <v>42877</v>
      </c>
      <c r="Y554" t="s">
        <v>2933</v>
      </c>
      <c r="Z554" t="s">
        <v>582</v>
      </c>
      <c r="AA554" t="s">
        <v>6831</v>
      </c>
      <c r="AB554" t="s">
        <v>6832</v>
      </c>
      <c r="AC554" t="s">
        <v>6833</v>
      </c>
      <c r="AD554" t="s">
        <v>6834</v>
      </c>
      <c r="AE554" t="s">
        <v>6835</v>
      </c>
      <c r="AF554" t="s">
        <v>6836</v>
      </c>
    </row>
    <row r="555" spans="1:32" x14ac:dyDescent="0.25">
      <c r="A555" t="s">
        <v>6840</v>
      </c>
      <c r="B555" t="s">
        <v>6837</v>
      </c>
      <c r="C555" t="s">
        <v>6838</v>
      </c>
      <c r="D555" t="s">
        <v>539</v>
      </c>
      <c r="E555" s="16">
        <v>32551</v>
      </c>
      <c r="F555" t="s">
        <v>6839</v>
      </c>
      <c r="G555" t="s">
        <v>382</v>
      </c>
      <c r="H555" t="s">
        <v>382</v>
      </c>
      <c r="I555" t="s">
        <v>6841</v>
      </c>
      <c r="J555" t="s">
        <v>296</v>
      </c>
      <c r="K555" t="s">
        <v>574</v>
      </c>
      <c r="L555" t="s">
        <v>575</v>
      </c>
      <c r="M555" t="s">
        <v>664</v>
      </c>
      <c r="N555" t="s">
        <v>6842</v>
      </c>
      <c r="O555" t="s">
        <v>300</v>
      </c>
      <c r="P555" t="s">
        <v>649</v>
      </c>
      <c r="Q555" t="s">
        <v>6843</v>
      </c>
      <c r="R555" s="16">
        <v>43208</v>
      </c>
      <c r="S555" t="s">
        <v>617</v>
      </c>
      <c r="T555">
        <v>3000</v>
      </c>
      <c r="U555" t="s">
        <v>767</v>
      </c>
      <c r="V555" t="s">
        <v>667</v>
      </c>
      <c r="W555" t="s">
        <v>619</v>
      </c>
      <c r="X555" t="s">
        <v>617</v>
      </c>
      <c r="Y555" t="s">
        <v>617</v>
      </c>
      <c r="Z555" t="s">
        <v>582</v>
      </c>
      <c r="AA555" t="s">
        <v>6844</v>
      </c>
      <c r="AB555" t="s">
        <v>6845</v>
      </c>
      <c r="AC555" t="s">
        <v>6846</v>
      </c>
      <c r="AD555" t="s">
        <v>6847</v>
      </c>
      <c r="AE555" t="s">
        <v>6848</v>
      </c>
      <c r="AF555" t="s">
        <v>6849</v>
      </c>
    </row>
    <row r="556" spans="1:32" x14ac:dyDescent="0.25">
      <c r="A556" t="s">
        <v>6852</v>
      </c>
      <c r="B556" t="s">
        <v>1377</v>
      </c>
      <c r="C556" t="s">
        <v>6850</v>
      </c>
      <c r="D556" t="s">
        <v>539</v>
      </c>
      <c r="E556" s="16">
        <v>31337</v>
      </c>
      <c r="F556" t="s">
        <v>6851</v>
      </c>
      <c r="G556" t="s">
        <v>593</v>
      </c>
      <c r="H556" t="s">
        <v>382</v>
      </c>
      <c r="I556" t="s">
        <v>6853</v>
      </c>
      <c r="J556" t="s">
        <v>297</v>
      </c>
      <c r="K556" t="s">
        <v>574</v>
      </c>
      <c r="L556" t="s">
        <v>575</v>
      </c>
      <c r="M556" t="s">
        <v>764</v>
      </c>
      <c r="N556" t="s">
        <v>6482</v>
      </c>
      <c r="O556" t="s">
        <v>301</v>
      </c>
      <c r="P556" t="s">
        <v>578</v>
      </c>
      <c r="Q556" t="s">
        <v>6854</v>
      </c>
      <c r="R556" s="16">
        <v>43015</v>
      </c>
      <c r="S556" t="s">
        <v>617</v>
      </c>
      <c r="T556">
        <v>8000</v>
      </c>
      <c r="U556" t="s">
        <v>764</v>
      </c>
      <c r="V556" t="s">
        <v>618</v>
      </c>
      <c r="W556" t="s">
        <v>582</v>
      </c>
      <c r="X556" s="16">
        <v>42994</v>
      </c>
      <c r="Y556" t="s">
        <v>6855</v>
      </c>
      <c r="Z556" t="s">
        <v>582</v>
      </c>
      <c r="AA556" t="s">
        <v>6856</v>
      </c>
      <c r="AB556" t="s">
        <v>6857</v>
      </c>
      <c r="AC556" t="s">
        <v>6858</v>
      </c>
      <c r="AD556" t="s">
        <v>6859</v>
      </c>
      <c r="AE556" t="s">
        <v>6860</v>
      </c>
      <c r="AF556" t="s">
        <v>6861</v>
      </c>
    </row>
    <row r="557" spans="1:32" x14ac:dyDescent="0.25">
      <c r="A557" t="s">
        <v>470</v>
      </c>
      <c r="B557" t="s">
        <v>6862</v>
      </c>
      <c r="C557" t="s">
        <v>6863</v>
      </c>
      <c r="D557" t="s">
        <v>538</v>
      </c>
      <c r="E557" s="16">
        <v>33801</v>
      </c>
      <c r="F557" t="s">
        <v>6864</v>
      </c>
      <c r="G557" t="s">
        <v>6865</v>
      </c>
      <c r="H557" t="s">
        <v>1044</v>
      </c>
      <c r="I557" t="s">
        <v>6866</v>
      </c>
      <c r="J557" t="s">
        <v>297</v>
      </c>
      <c r="K557" t="s">
        <v>574</v>
      </c>
      <c r="L557" t="s">
        <v>575</v>
      </c>
      <c r="M557" t="s">
        <v>596</v>
      </c>
      <c r="N557" t="s">
        <v>6867</v>
      </c>
      <c r="O557" t="s">
        <v>302</v>
      </c>
      <c r="P557" t="s">
        <v>615</v>
      </c>
      <c r="Q557" t="s">
        <v>6868</v>
      </c>
      <c r="R557" s="16">
        <v>42952</v>
      </c>
      <c r="S557">
        <v>5</v>
      </c>
      <c r="T557">
        <v>50</v>
      </c>
      <c r="U557" t="s">
        <v>767</v>
      </c>
      <c r="V557" t="s">
        <v>667</v>
      </c>
      <c r="W557" t="s">
        <v>619</v>
      </c>
      <c r="X557" t="s">
        <v>617</v>
      </c>
      <c r="Y557" t="s">
        <v>617</v>
      </c>
      <c r="Z557" t="s">
        <v>582</v>
      </c>
      <c r="AA557" t="s">
        <v>6869</v>
      </c>
      <c r="AB557" t="s">
        <v>6870</v>
      </c>
      <c r="AC557" t="s">
        <v>6871</v>
      </c>
      <c r="AD557" t="s">
        <v>6872</v>
      </c>
      <c r="AE557" t="s">
        <v>6873</v>
      </c>
      <c r="AF557" t="s">
        <v>6874</v>
      </c>
    </row>
    <row r="558" spans="1:32" x14ac:dyDescent="0.25">
      <c r="A558" t="s">
        <v>6878</v>
      </c>
      <c r="B558" t="s">
        <v>6875</v>
      </c>
      <c r="C558" t="s">
        <v>6876</v>
      </c>
      <c r="D558" t="s">
        <v>538</v>
      </c>
      <c r="E558" s="16">
        <v>32090</v>
      </c>
      <c r="F558" t="s">
        <v>6877</v>
      </c>
      <c r="G558" t="s">
        <v>382</v>
      </c>
      <c r="H558" t="s">
        <v>382</v>
      </c>
      <c r="I558" t="s">
        <v>6879</v>
      </c>
      <c r="J558" t="s">
        <v>295</v>
      </c>
      <c r="K558" t="s">
        <v>574</v>
      </c>
      <c r="L558" t="s">
        <v>575</v>
      </c>
      <c r="M558" t="s">
        <v>580</v>
      </c>
      <c r="N558" t="s">
        <v>6880</v>
      </c>
      <c r="O558" t="s">
        <v>300</v>
      </c>
      <c r="P558" t="s">
        <v>649</v>
      </c>
      <c r="Q558" t="s">
        <v>6881</v>
      </c>
      <c r="R558" s="16">
        <v>43227</v>
      </c>
      <c r="S558" t="s">
        <v>617</v>
      </c>
      <c r="T558">
        <v>3000</v>
      </c>
      <c r="U558" t="s">
        <v>633</v>
      </c>
      <c r="V558" t="s">
        <v>618</v>
      </c>
      <c r="W558" t="s">
        <v>582</v>
      </c>
      <c r="X558" s="16">
        <v>43214</v>
      </c>
      <c r="Y558" t="s">
        <v>583</v>
      </c>
      <c r="Z558" t="s">
        <v>582</v>
      </c>
      <c r="AA558" t="s">
        <v>6882</v>
      </c>
      <c r="AB558" t="s">
        <v>6883</v>
      </c>
      <c r="AC558" t="s">
        <v>6884</v>
      </c>
      <c r="AD558" t="s">
        <v>6885</v>
      </c>
      <c r="AE558" t="s">
        <v>6886</v>
      </c>
      <c r="AF558" t="s">
        <v>6887</v>
      </c>
    </row>
    <row r="559" spans="1:32" x14ac:dyDescent="0.25">
      <c r="A559" t="s">
        <v>6891</v>
      </c>
      <c r="B559" t="s">
        <v>6888</v>
      </c>
      <c r="C559" t="s">
        <v>6889</v>
      </c>
      <c r="D559" t="s">
        <v>539</v>
      </c>
      <c r="E559" s="16">
        <v>33868</v>
      </c>
      <c r="F559" t="s">
        <v>6890</v>
      </c>
      <c r="G559" t="s">
        <v>6892</v>
      </c>
      <c r="H559" t="s">
        <v>806</v>
      </c>
      <c r="I559" t="s">
        <v>6893</v>
      </c>
      <c r="J559" t="s">
        <v>296</v>
      </c>
      <c r="K559" t="s">
        <v>574</v>
      </c>
      <c r="L559" t="s">
        <v>575</v>
      </c>
      <c r="M559" t="s">
        <v>664</v>
      </c>
      <c r="N559" t="s">
        <v>6894</v>
      </c>
      <c r="O559" t="s">
        <v>300</v>
      </c>
      <c r="P559" t="s">
        <v>649</v>
      </c>
      <c r="Q559" t="s">
        <v>3553</v>
      </c>
      <c r="R559" s="16">
        <v>43344</v>
      </c>
      <c r="S559">
        <v>2</v>
      </c>
      <c r="T559">
        <v>6000</v>
      </c>
      <c r="U559" t="s">
        <v>723</v>
      </c>
      <c r="V559" t="s">
        <v>667</v>
      </c>
      <c r="W559" t="s">
        <v>619</v>
      </c>
      <c r="X559" t="s">
        <v>617</v>
      </c>
      <c r="Y559" t="s">
        <v>583</v>
      </c>
      <c r="Z559" t="s">
        <v>582</v>
      </c>
      <c r="AA559" t="s">
        <v>6895</v>
      </c>
      <c r="AB559" t="s">
        <v>6896</v>
      </c>
      <c r="AC559" t="s">
        <v>6897</v>
      </c>
      <c r="AD559" t="s">
        <v>6898</v>
      </c>
      <c r="AE559" t="s">
        <v>6899</v>
      </c>
      <c r="AF559" t="s">
        <v>6900</v>
      </c>
    </row>
    <row r="560" spans="1:32" x14ac:dyDescent="0.25">
      <c r="A560" t="s">
        <v>6904</v>
      </c>
      <c r="B560" t="s">
        <v>6901</v>
      </c>
      <c r="C560" t="s">
        <v>6902</v>
      </c>
      <c r="D560" t="s">
        <v>539</v>
      </c>
      <c r="E560" s="16">
        <v>30837</v>
      </c>
      <c r="F560" t="s">
        <v>6903</v>
      </c>
      <c r="G560" t="s">
        <v>3744</v>
      </c>
      <c r="H560" t="s">
        <v>232</v>
      </c>
      <c r="I560" t="s">
        <v>6905</v>
      </c>
      <c r="J560" t="s">
        <v>297</v>
      </c>
      <c r="K560" t="s">
        <v>574</v>
      </c>
      <c r="L560" t="s">
        <v>575</v>
      </c>
      <c r="M560" t="s">
        <v>723</v>
      </c>
      <c r="N560" t="s">
        <v>6906</v>
      </c>
      <c r="O560" t="s">
        <v>300</v>
      </c>
      <c r="P560" t="s">
        <v>615</v>
      </c>
      <c r="Q560" t="s">
        <v>6907</v>
      </c>
      <c r="R560" s="16">
        <v>43243</v>
      </c>
      <c r="S560">
        <v>2</v>
      </c>
      <c r="T560">
        <v>500</v>
      </c>
      <c r="U560" t="s">
        <v>767</v>
      </c>
      <c r="V560" t="s">
        <v>581</v>
      </c>
      <c r="W560" t="s">
        <v>619</v>
      </c>
      <c r="X560" t="s">
        <v>617</v>
      </c>
      <c r="Y560" t="s">
        <v>617</v>
      </c>
      <c r="Z560" t="s">
        <v>582</v>
      </c>
      <c r="AA560" t="s">
        <v>6908</v>
      </c>
      <c r="AB560" t="s">
        <v>6909</v>
      </c>
      <c r="AC560" t="s">
        <v>6910</v>
      </c>
      <c r="AD560" t="s">
        <v>6911</v>
      </c>
      <c r="AE560" t="s">
        <v>6912</v>
      </c>
      <c r="AF560" t="s">
        <v>6913</v>
      </c>
    </row>
    <row r="561" spans="1:32" x14ac:dyDescent="0.25">
      <c r="A561" t="s">
        <v>6917</v>
      </c>
      <c r="B561" t="s">
        <v>6914</v>
      </c>
      <c r="C561" t="s">
        <v>6915</v>
      </c>
      <c r="D561" t="s">
        <v>538</v>
      </c>
      <c r="E561" s="16">
        <v>34843</v>
      </c>
      <c r="F561" t="s">
        <v>6916</v>
      </c>
      <c r="G561" t="s">
        <v>6918</v>
      </c>
      <c r="H561" t="s">
        <v>226</v>
      </c>
      <c r="I561" t="s">
        <v>6919</v>
      </c>
      <c r="J561" t="s">
        <v>296</v>
      </c>
      <c r="K561" t="s">
        <v>574</v>
      </c>
      <c r="L561" t="s">
        <v>575</v>
      </c>
      <c r="M561" t="s">
        <v>764</v>
      </c>
      <c r="N561" t="s">
        <v>6920</v>
      </c>
      <c r="O561" t="s">
        <v>301</v>
      </c>
      <c r="P561" t="s">
        <v>578</v>
      </c>
      <c r="Q561" t="s">
        <v>6921</v>
      </c>
      <c r="R561" s="16">
        <v>43174</v>
      </c>
      <c r="S561" t="s">
        <v>617</v>
      </c>
      <c r="T561">
        <v>3000</v>
      </c>
      <c r="U561" t="s">
        <v>764</v>
      </c>
      <c r="V561" t="s">
        <v>581</v>
      </c>
      <c r="W561" t="s">
        <v>582</v>
      </c>
      <c r="X561" s="16">
        <v>43174</v>
      </c>
      <c r="Y561" t="s">
        <v>6922</v>
      </c>
      <c r="Z561" t="s">
        <v>582</v>
      </c>
      <c r="AA561" t="s">
        <v>6923</v>
      </c>
      <c r="AB561" t="s">
        <v>6924</v>
      </c>
      <c r="AC561" t="s">
        <v>6925</v>
      </c>
      <c r="AD561" t="s">
        <v>6926</v>
      </c>
      <c r="AE561" t="s">
        <v>6927</v>
      </c>
      <c r="AF561" t="s">
        <v>6928</v>
      </c>
    </row>
    <row r="562" spans="1:32" x14ac:dyDescent="0.25">
      <c r="A562" t="s">
        <v>6931</v>
      </c>
      <c r="B562" t="s">
        <v>3163</v>
      </c>
      <c r="C562" t="s">
        <v>6929</v>
      </c>
      <c r="D562" t="s">
        <v>539</v>
      </c>
      <c r="E562" s="16">
        <v>31520</v>
      </c>
      <c r="F562" t="s">
        <v>6930</v>
      </c>
      <c r="G562" t="s">
        <v>197</v>
      </c>
      <c r="H562" t="s">
        <v>611</v>
      </c>
      <c r="I562" t="s">
        <v>6932</v>
      </c>
      <c r="J562" t="s">
        <v>297</v>
      </c>
      <c r="K562" t="s">
        <v>574</v>
      </c>
      <c r="L562" t="s">
        <v>575</v>
      </c>
      <c r="M562" t="s">
        <v>580</v>
      </c>
      <c r="N562" t="s">
        <v>6933</v>
      </c>
      <c r="O562" t="s">
        <v>301</v>
      </c>
      <c r="P562" t="s">
        <v>649</v>
      </c>
      <c r="Q562" t="s">
        <v>6934</v>
      </c>
      <c r="R562" s="16">
        <v>42005</v>
      </c>
      <c r="S562">
        <v>3</v>
      </c>
      <c r="T562">
        <v>8000</v>
      </c>
      <c r="U562" t="s">
        <v>580</v>
      </c>
      <c r="V562" t="s">
        <v>581</v>
      </c>
      <c r="W562" t="s">
        <v>619</v>
      </c>
      <c r="X562" t="s">
        <v>617</v>
      </c>
      <c r="Y562" t="s">
        <v>617</v>
      </c>
      <c r="Z562" t="s">
        <v>582</v>
      </c>
      <c r="AA562" t="s">
        <v>6935</v>
      </c>
      <c r="AB562" t="s">
        <v>6936</v>
      </c>
      <c r="AC562" t="s">
        <v>6937</v>
      </c>
      <c r="AD562" t="s">
        <v>6938</v>
      </c>
      <c r="AE562" t="s">
        <v>6939</v>
      </c>
      <c r="AF562" t="s">
        <v>6940</v>
      </c>
    </row>
    <row r="563" spans="1:32" x14ac:dyDescent="0.25">
      <c r="A563" t="s">
        <v>6944</v>
      </c>
      <c r="B563" t="s">
        <v>6941</v>
      </c>
      <c r="C563" t="s">
        <v>6942</v>
      </c>
      <c r="D563" t="s">
        <v>539</v>
      </c>
      <c r="E563" s="16">
        <v>34679</v>
      </c>
      <c r="F563" t="s">
        <v>6943</v>
      </c>
      <c r="G563" t="s">
        <v>6945</v>
      </c>
      <c r="H563" t="s">
        <v>231</v>
      </c>
      <c r="I563" t="s">
        <v>6946</v>
      </c>
      <c r="J563" t="s">
        <v>295</v>
      </c>
      <c r="K563" t="s">
        <v>574</v>
      </c>
      <c r="L563" t="s">
        <v>575</v>
      </c>
      <c r="M563" t="s">
        <v>633</v>
      </c>
      <c r="N563" t="s">
        <v>6947</v>
      </c>
      <c r="O563" t="s">
        <v>300</v>
      </c>
      <c r="P563" t="s">
        <v>615</v>
      </c>
      <c r="Q563" t="s">
        <v>6948</v>
      </c>
      <c r="R563" s="16">
        <v>43138</v>
      </c>
      <c r="S563">
        <v>1</v>
      </c>
      <c r="T563">
        <v>1200</v>
      </c>
      <c r="U563" t="s">
        <v>633</v>
      </c>
      <c r="V563" t="s">
        <v>618</v>
      </c>
      <c r="W563" t="s">
        <v>582</v>
      </c>
      <c r="X563" s="16">
        <v>43362</v>
      </c>
      <c r="Y563" t="s">
        <v>2413</v>
      </c>
      <c r="Z563" t="s">
        <v>582</v>
      </c>
      <c r="AA563" t="s">
        <v>6949</v>
      </c>
      <c r="AB563" t="s">
        <v>6950</v>
      </c>
      <c r="AC563" t="s">
        <v>6951</v>
      </c>
      <c r="AD563" t="s">
        <v>6952</v>
      </c>
      <c r="AE563" t="s">
        <v>6953</v>
      </c>
      <c r="AF563" t="s">
        <v>6954</v>
      </c>
    </row>
    <row r="564" spans="1:32" x14ac:dyDescent="0.25">
      <c r="A564" t="s">
        <v>6956</v>
      </c>
      <c r="B564" t="s">
        <v>1441</v>
      </c>
      <c r="C564" t="s">
        <v>1735</v>
      </c>
      <c r="D564" t="s">
        <v>539</v>
      </c>
      <c r="E564" s="16">
        <v>35635</v>
      </c>
      <c r="F564" t="s">
        <v>6955</v>
      </c>
      <c r="G564" t="s">
        <v>1951</v>
      </c>
      <c r="H564" t="s">
        <v>201</v>
      </c>
      <c r="I564" t="s">
        <v>1952</v>
      </c>
      <c r="J564" t="s">
        <v>295</v>
      </c>
      <c r="K564" t="s">
        <v>574</v>
      </c>
      <c r="L564" t="s">
        <v>575</v>
      </c>
      <c r="M564" t="s">
        <v>580</v>
      </c>
      <c r="N564" t="s">
        <v>6957</v>
      </c>
      <c r="O564" t="s">
        <v>302</v>
      </c>
      <c r="P564" t="s">
        <v>649</v>
      </c>
      <c r="Q564" t="s">
        <v>6958</v>
      </c>
      <c r="R564" s="16">
        <v>43322</v>
      </c>
      <c r="S564">
        <v>3</v>
      </c>
      <c r="T564">
        <v>1500</v>
      </c>
      <c r="U564" t="s">
        <v>580</v>
      </c>
      <c r="V564" t="s">
        <v>618</v>
      </c>
      <c r="W564" t="s">
        <v>619</v>
      </c>
      <c r="X564" t="s">
        <v>617</v>
      </c>
      <c r="Y564" t="s">
        <v>617</v>
      </c>
      <c r="Z564" t="s">
        <v>582</v>
      </c>
      <c r="AA564" t="s">
        <v>6959</v>
      </c>
      <c r="AB564" t="s">
        <v>6960</v>
      </c>
      <c r="AC564" t="s">
        <v>6961</v>
      </c>
      <c r="AD564" t="s">
        <v>6962</v>
      </c>
      <c r="AE564" t="s">
        <v>6963</v>
      </c>
      <c r="AF564" t="s">
        <v>6964</v>
      </c>
    </row>
    <row r="565" spans="1:32" x14ac:dyDescent="0.25">
      <c r="A565" t="s">
        <v>6967</v>
      </c>
      <c r="B565" t="s">
        <v>1028</v>
      </c>
      <c r="C565" t="s">
        <v>6965</v>
      </c>
      <c r="D565" t="s">
        <v>539</v>
      </c>
      <c r="E565" s="16">
        <v>32339</v>
      </c>
      <c r="F565" t="s">
        <v>6966</v>
      </c>
      <c r="G565" t="s">
        <v>6968</v>
      </c>
      <c r="H565" t="s">
        <v>226</v>
      </c>
      <c r="I565" t="s">
        <v>6969</v>
      </c>
      <c r="J565" t="s">
        <v>297</v>
      </c>
      <c r="K565" t="s">
        <v>574</v>
      </c>
      <c r="L565" t="s">
        <v>575</v>
      </c>
      <c r="M565" t="s">
        <v>580</v>
      </c>
      <c r="N565" t="s">
        <v>6970</v>
      </c>
      <c r="O565" t="s">
        <v>302</v>
      </c>
      <c r="P565" t="s">
        <v>578</v>
      </c>
      <c r="Q565" t="s">
        <v>6971</v>
      </c>
      <c r="R565" s="16">
        <v>41404</v>
      </c>
      <c r="S565">
        <v>2</v>
      </c>
      <c r="T565">
        <v>1500</v>
      </c>
      <c r="U565" t="s">
        <v>580</v>
      </c>
      <c r="V565" t="s">
        <v>618</v>
      </c>
      <c r="W565" t="s">
        <v>582</v>
      </c>
      <c r="X565" t="s">
        <v>617</v>
      </c>
      <c r="Y565" t="s">
        <v>583</v>
      </c>
      <c r="Z565" t="s">
        <v>582</v>
      </c>
      <c r="AA565" t="s">
        <v>6972</v>
      </c>
      <c r="AB565" t="s">
        <v>6973</v>
      </c>
      <c r="AC565" t="s">
        <v>6974</v>
      </c>
      <c r="AD565" t="s">
        <v>6975</v>
      </c>
      <c r="AE565" t="s">
        <v>6976</v>
      </c>
      <c r="AF565" t="s">
        <v>6977</v>
      </c>
    </row>
    <row r="566" spans="1:32" x14ac:dyDescent="0.25">
      <c r="A566" t="s">
        <v>6981</v>
      </c>
      <c r="B566" t="s">
        <v>6978</v>
      </c>
      <c r="C566" t="s">
        <v>6979</v>
      </c>
      <c r="D566" t="s">
        <v>539</v>
      </c>
      <c r="E566" s="16">
        <v>33101</v>
      </c>
      <c r="F566" t="s">
        <v>6980</v>
      </c>
      <c r="G566" t="s">
        <v>630</v>
      </c>
      <c r="H566" t="s">
        <v>631</v>
      </c>
      <c r="I566" t="s">
        <v>6982</v>
      </c>
      <c r="J566" t="s">
        <v>297</v>
      </c>
      <c r="K566" t="s">
        <v>574</v>
      </c>
      <c r="L566" t="s">
        <v>575</v>
      </c>
      <c r="M566" t="s">
        <v>664</v>
      </c>
      <c r="N566" t="s">
        <v>6983</v>
      </c>
      <c r="O566" t="s">
        <v>300</v>
      </c>
      <c r="P566" t="s">
        <v>578</v>
      </c>
      <c r="Q566" t="s">
        <v>6984</v>
      </c>
      <c r="R566" s="16">
        <v>43345</v>
      </c>
      <c r="S566" t="s">
        <v>617</v>
      </c>
      <c r="T566">
        <v>0</v>
      </c>
      <c r="U566" t="s">
        <v>576</v>
      </c>
      <c r="V566" t="s">
        <v>667</v>
      </c>
      <c r="W566" t="s">
        <v>619</v>
      </c>
      <c r="X566" t="s">
        <v>617</v>
      </c>
      <c r="Y566" t="s">
        <v>6985</v>
      </c>
      <c r="Z566" t="s">
        <v>582</v>
      </c>
      <c r="AA566" t="s">
        <v>6986</v>
      </c>
      <c r="AB566" t="s">
        <v>6987</v>
      </c>
      <c r="AC566" t="s">
        <v>6988</v>
      </c>
      <c r="AD566" t="s">
        <v>6989</v>
      </c>
      <c r="AE566" t="s">
        <v>6990</v>
      </c>
      <c r="AF566" t="s">
        <v>6991</v>
      </c>
    </row>
    <row r="567" spans="1:32" x14ac:dyDescent="0.25">
      <c r="A567" t="s">
        <v>6994</v>
      </c>
      <c r="B567" t="s">
        <v>6992</v>
      </c>
      <c r="C567" t="s">
        <v>833</v>
      </c>
      <c r="D567" t="s">
        <v>539</v>
      </c>
      <c r="E567" s="16">
        <v>32888</v>
      </c>
      <c r="F567" t="s">
        <v>6993</v>
      </c>
      <c r="G567" t="s">
        <v>6995</v>
      </c>
      <c r="H567" t="s">
        <v>227</v>
      </c>
      <c r="I567" t="s">
        <v>6996</v>
      </c>
      <c r="J567" t="s">
        <v>295</v>
      </c>
      <c r="K567" t="s">
        <v>574</v>
      </c>
      <c r="L567" t="s">
        <v>575</v>
      </c>
      <c r="M567" t="s">
        <v>613</v>
      </c>
      <c r="N567" t="s">
        <v>6997</v>
      </c>
      <c r="O567" t="s">
        <v>300</v>
      </c>
      <c r="P567" t="s">
        <v>649</v>
      </c>
      <c r="Q567" t="s">
        <v>6998</v>
      </c>
      <c r="R567" s="16">
        <v>43267</v>
      </c>
      <c r="S567">
        <v>1</v>
      </c>
      <c r="T567">
        <v>2500</v>
      </c>
      <c r="U567" t="s">
        <v>767</v>
      </c>
      <c r="V567" t="s">
        <v>667</v>
      </c>
      <c r="W567" t="s">
        <v>582</v>
      </c>
      <c r="X567" s="16">
        <v>43315</v>
      </c>
      <c r="Y567" t="s">
        <v>583</v>
      </c>
      <c r="Z567" t="s">
        <v>582</v>
      </c>
      <c r="AA567" t="s">
        <v>6999</v>
      </c>
      <c r="AB567" t="s">
        <v>7000</v>
      </c>
      <c r="AC567" t="s">
        <v>7001</v>
      </c>
      <c r="AD567" t="s">
        <v>7002</v>
      </c>
      <c r="AE567" t="s">
        <v>7003</v>
      </c>
      <c r="AF567" t="s">
        <v>7004</v>
      </c>
    </row>
    <row r="568" spans="1:32" x14ac:dyDescent="0.25">
      <c r="A568" t="s">
        <v>7006</v>
      </c>
      <c r="B568" t="s">
        <v>658</v>
      </c>
      <c r="C568" t="s">
        <v>3521</v>
      </c>
      <c r="D568" t="s">
        <v>538</v>
      </c>
      <c r="E568" s="16">
        <v>32203</v>
      </c>
      <c r="F568" t="s">
        <v>7005</v>
      </c>
      <c r="G568" t="s">
        <v>4452</v>
      </c>
      <c r="H568" t="s">
        <v>227</v>
      </c>
      <c r="I568" t="s">
        <v>7007</v>
      </c>
      <c r="J568" t="s">
        <v>296</v>
      </c>
      <c r="K568" t="s">
        <v>574</v>
      </c>
      <c r="L568" t="s">
        <v>575</v>
      </c>
      <c r="M568" t="s">
        <v>576</v>
      </c>
      <c r="N568" t="s">
        <v>7008</v>
      </c>
      <c r="O568" t="s">
        <v>300</v>
      </c>
      <c r="P568" t="s">
        <v>615</v>
      </c>
      <c r="Q568" t="s">
        <v>7009</v>
      </c>
      <c r="R568" s="16">
        <v>41287</v>
      </c>
      <c r="S568">
        <v>1</v>
      </c>
      <c r="T568">
        <v>3500</v>
      </c>
      <c r="U568" t="s">
        <v>633</v>
      </c>
      <c r="V568" t="s">
        <v>581</v>
      </c>
      <c r="W568" t="s">
        <v>582</v>
      </c>
      <c r="X568" s="16">
        <v>41287</v>
      </c>
      <c r="Y568" t="s">
        <v>651</v>
      </c>
      <c r="Z568" t="s">
        <v>582</v>
      </c>
      <c r="AA568" t="s">
        <v>7010</v>
      </c>
      <c r="AB568" t="s">
        <v>7011</v>
      </c>
      <c r="AC568" t="s">
        <v>7012</v>
      </c>
      <c r="AD568" t="s">
        <v>7013</v>
      </c>
      <c r="AE568" t="s">
        <v>7014</v>
      </c>
      <c r="AF568" t="s">
        <v>7015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Ficha de Cadastro</vt:lpstr>
      <vt:lpstr>Acompanhamento dos Encontros</vt:lpstr>
      <vt:lpstr>Todas as informações</vt:lpstr>
      <vt:lpstr>Outros</vt:lpstr>
      <vt:lpstr>Planilha4</vt:lpstr>
      <vt:lpstr>Planilha3</vt:lpstr>
      <vt:lpstr>usuários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2018-10-05T11:28:23Z</dcterms:created>
  <dcterms:modified xsi:type="dcterms:W3CDTF">2019-07-22T19:31:46Z</dcterms:modified>
</cp:coreProperties>
</file>